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J:\HAUPTAMT\Fördermittel\Vergabestelle\Laufende Verfahren\Winterdienst Handarbeit\"/>
    </mc:Choice>
  </mc:AlternateContent>
  <xr:revisionPtr revIDLastSave="0" documentId="13_ncr:1_{D777D13C-B14A-45AC-90A4-53650826FC39}" xr6:coauthVersionLast="47" xr6:coauthVersionMax="47" xr10:uidLastSave="{00000000-0000-0000-0000-000000000000}"/>
  <workbookProtection workbookAlgorithmName="SHA-512" workbookHashValue="Y8CtIxzfsy95PDoHQ/2nVvBeqwUOmahlFOBjrjEierMP7cw4gddInkkHoLxUT6tANGDKae0/XAiRfluBKEWZYg==" workbookSaltValue="QstdI9XeftDrVF7+jZmvqQ==" workbookSpinCount="100000" lockStructure="1"/>
  <bookViews>
    <workbookView xWindow="-120" yWindow="-120" windowWidth="51840" windowHeight="21120" xr2:uid="{00000000-000D-0000-FFFF-FFFF00000000}"/>
  </bookViews>
  <sheets>
    <sheet name="Fußgängerüberwege" sheetId="1" r:id="rId1"/>
    <sheet name="Bushaltestellen" sheetId="2" r:id="rId2"/>
    <sheet name="Gehwege" sheetId="3" r:id="rId3"/>
    <sheet name="Schulen" sheetId="4" r:id="rId4"/>
    <sheet name="Zusammenfassung" sheetId="5" r:id="rId5"/>
  </sheets>
  <definedNames>
    <definedName name="_xlnm.Print_Area" localSheetId="1">Bushaltestellen!$A$1:$I$61</definedName>
    <definedName name="_xlnm.Print_Area" localSheetId="0">Fußgängerüberwege!$A$1:$I$88</definedName>
    <definedName name="_xlnm.Print_Area" localSheetId="2">Gehwege!$A$1:$I$25</definedName>
    <definedName name="_xlnm.Print_Area" localSheetId="3">Schulen!$A$1:$I$14</definedName>
    <definedName name="_xlnm.Print_Area" localSheetId="4">Zusammenfassung!$A$1:$I$10</definedName>
    <definedName name="MyfacsimileTelephoneNumber" localSheetId="1">Bushaltestellen!#REF!</definedName>
    <definedName name="MyfacsimileTelephoneNumber" localSheetId="0">Fußgängerüberwege!$B$3</definedName>
    <definedName name="MyfacsimileTelephoneNumber" localSheetId="2">Gehwege!#REF!</definedName>
    <definedName name="MyfacsimileTelephoneNumber" localSheetId="3">Schulen!#REF!</definedName>
    <definedName name="MyfacsimileTelephoneNumber" localSheetId="4">Zusammenfassung!#REF!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" i="5" l="1"/>
  <c r="F10" i="5"/>
  <c r="F5" i="5"/>
  <c r="F4" i="5"/>
  <c r="F3" i="5"/>
  <c r="F63" i="2"/>
  <c r="H63" i="2"/>
  <c r="H63" i="1"/>
  <c r="F63" i="1"/>
  <c r="D8" i="5"/>
  <c r="D5" i="5"/>
  <c r="D4" i="5"/>
  <c r="D3" i="5"/>
  <c r="D2" i="5" s="1"/>
  <c r="D10" i="5" s="1"/>
  <c r="D63" i="1"/>
  <c r="D63" i="2"/>
  <c r="D27" i="3"/>
  <c r="D16" i="4"/>
  <c r="K42" i="5"/>
  <c r="J42" i="5"/>
  <c r="K45" i="4"/>
  <c r="J45" i="4"/>
</calcChain>
</file>

<file path=xl/sharedStrings.xml><?xml version="1.0" encoding="utf-8"?>
<sst xmlns="http://schemas.openxmlformats.org/spreadsheetml/2006/main" count="320" uniqueCount="206">
  <si>
    <t>Ort</t>
  </si>
  <si>
    <t>Maße in m²</t>
  </si>
  <si>
    <t xml:space="preserve">Zusätzlich bei Schneefall </t>
  </si>
  <si>
    <t>(Schnittgerinne) in m</t>
  </si>
  <si>
    <t>Bemerkungen</t>
  </si>
  <si>
    <t>Bilder</t>
  </si>
  <si>
    <t>6,0 x 2,5</t>
  </si>
  <si>
    <t>4,0 x 2,0</t>
  </si>
  <si>
    <t>befestigt</t>
  </si>
  <si>
    <t>bis spätestens 6:00Uhr!</t>
  </si>
  <si>
    <t>Kreuzung Landhausstr.</t>
  </si>
  <si>
    <t>11,0 x 3,0</t>
  </si>
  <si>
    <t xml:space="preserve">  4,0 x 3,0</t>
  </si>
  <si>
    <t>16,0 x 2,0</t>
  </si>
  <si>
    <t>20,0 x 2,0</t>
  </si>
  <si>
    <t>5,0 x 3,0</t>
  </si>
  <si>
    <t>nur eine Seite gegenüber Friedhof</t>
  </si>
  <si>
    <t>13,0 x 2,0</t>
  </si>
  <si>
    <t>13,0 x 0,5</t>
  </si>
  <si>
    <t>15,0 x 0,5</t>
  </si>
  <si>
    <t>Altlandsberger Chaussee</t>
  </si>
  <si>
    <t>Ortseingang von Radebrück</t>
  </si>
  <si>
    <t>Höhe Nr. 108</t>
  </si>
  <si>
    <t>Zugang Strandbad</t>
  </si>
  <si>
    <t>Höhe Nr. 90</t>
  </si>
  <si>
    <t>Höhe Nr. 67</t>
  </si>
  <si>
    <t>Ecke Postbruchweg</t>
  </si>
  <si>
    <t>4,0 x 4,0</t>
  </si>
  <si>
    <t>3,0 x 1,0 x 2</t>
  </si>
  <si>
    <t xml:space="preserve">3,0 x 2,5 </t>
  </si>
  <si>
    <t xml:space="preserve">     </t>
  </si>
  <si>
    <t>Eggersdorfer Weg / gegenüber Friedhof</t>
  </si>
  <si>
    <t>17,0 x 3,0</t>
  </si>
  <si>
    <t>10,0 x 2,0</t>
  </si>
  <si>
    <t>10,0 x 0,5</t>
  </si>
  <si>
    <t xml:space="preserve">11,5 x 2,5 </t>
  </si>
  <si>
    <t>11,5 x 0,50</t>
  </si>
  <si>
    <t>11,0 x 0,50</t>
  </si>
  <si>
    <t>Mittelstraße Nr. 103</t>
  </si>
  <si>
    <t>Mittelstraße Nr. 30</t>
  </si>
  <si>
    <t>12,0 x 2,0</t>
  </si>
  <si>
    <t xml:space="preserve">  9,0 x 2,0</t>
  </si>
  <si>
    <t>Mittelstraße 89</t>
  </si>
  <si>
    <t xml:space="preserve">  7,0 x 2,0</t>
  </si>
  <si>
    <t>Bis spätestens 6:00 Uhr!</t>
  </si>
  <si>
    <t>9,0 x 2,6</t>
  </si>
  <si>
    <t>18,0 x 2,0</t>
  </si>
  <si>
    <t>15,0 x 2,0</t>
  </si>
  <si>
    <t>Nur Gehweg und Zuwegung Seiteneingang</t>
  </si>
  <si>
    <t>Absprache erforderlich!</t>
  </si>
  <si>
    <t>Ferdinand-Dam-Str. 48</t>
  </si>
  <si>
    <t>12,0 x 3,0</t>
  </si>
  <si>
    <t>Strandbad (Zugang)</t>
  </si>
  <si>
    <t>30,0 x 2,0</t>
  </si>
  <si>
    <t>Grundschule Eggersdorf</t>
  </si>
  <si>
    <t>43,0 x 2,0</t>
  </si>
  <si>
    <t>8,0 x 2,0</t>
  </si>
  <si>
    <t>8,0 x 0,50</t>
  </si>
  <si>
    <t>nur eine Seite</t>
  </si>
  <si>
    <t>2,0 x 1,0</t>
  </si>
  <si>
    <t>4,0 x 3,0</t>
  </si>
  <si>
    <t>Schule Petershagen</t>
  </si>
  <si>
    <t>Kleine Turnhalle</t>
  </si>
  <si>
    <t>38,0 x 2,0</t>
  </si>
  <si>
    <t>251,0 x 2,0</t>
  </si>
  <si>
    <t>Parkplatz Mittelstraße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</si>
  <si>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</si>
  <si>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</si>
  <si>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</si>
  <si>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</si>
  <si>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</si>
  <si>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</si>
  <si>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</si>
  <si>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</si>
  <si>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</si>
  <si>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</si>
  <si>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</si>
  <si>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</si>
  <si>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</si>
  <si>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</si>
  <si>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</si>
  <si>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</si>
  <si>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</si>
  <si>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</si>
  <si>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</si>
  <si>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</si>
  <si>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</si>
  <si>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4.1</t>
  </si>
  <si>
    <t>4.2</t>
  </si>
  <si>
    <t>4.3</t>
  </si>
  <si>
    <t>1.</t>
  </si>
  <si>
    <t>Fußgängerüberwege - Räumzeit Mo - So  bis spätestens 7:00 Uhr</t>
  </si>
  <si>
    <t>2.</t>
  </si>
  <si>
    <t>Bushaltestellen – Räumzeit Mo – So bis spätestens 7:00 Uhr / Schnee nur seitlich abladen, keinesfalls auf Verkehrsflächen und Gehwegen</t>
  </si>
  <si>
    <t>3.</t>
  </si>
  <si>
    <t>Gehwege – Räumzeit Mo-So bis spätestens 7:00 Uhr</t>
  </si>
  <si>
    <t>4.</t>
  </si>
  <si>
    <t>Maße in m</t>
  </si>
  <si>
    <t>Straßen-zustand</t>
  </si>
  <si>
    <t>Schule Karl-Marx-Str./
Seite Schule
Bäckerseite</t>
  </si>
  <si>
    <t xml:space="preserve">  6,0 x 3,0</t>
  </si>
  <si>
    <t>(Förster) Kreuzung
Ernst-Thälmann-Str./
Karl-Liebknecht-Str.</t>
  </si>
  <si>
    <t>6,0 x 0,5</t>
  </si>
  <si>
    <t>4,0 x 0,5</t>
  </si>
  <si>
    <t xml:space="preserve">  6,0 x 0,5</t>
  </si>
  <si>
    <t>11,0 x 0,5</t>
  </si>
  <si>
    <t xml:space="preserve">  4,0 x 0,5</t>
  </si>
  <si>
    <t>13,0 x 1,5</t>
  </si>
  <si>
    <t>17,0 x 1,5</t>
  </si>
  <si>
    <t>Strausberger Str./
Bötzseestr.
(Querungen)</t>
  </si>
  <si>
    <t xml:space="preserve">  4,0 x 2,5</t>
  </si>
  <si>
    <t>15,0 x 2,5</t>
  </si>
  <si>
    <t>inkl. Gehweg bis Ende Poller Ausfahrt Bötzseestraße</t>
  </si>
  <si>
    <t xml:space="preserve">    4,0 x 2,5</t>
  </si>
  <si>
    <t xml:space="preserve">    4,0 x 2,0</t>
  </si>
  <si>
    <t>3,0 x 2,5</t>
  </si>
  <si>
    <t>17,0 x 0,5</t>
  </si>
  <si>
    <t>nur einseitig</t>
  </si>
  <si>
    <t>beidseitig</t>
  </si>
  <si>
    <t>einseitig befestigt</t>
  </si>
  <si>
    <t>und gegenüber</t>
  </si>
  <si>
    <t>12,0 x 0,5</t>
  </si>
  <si>
    <t xml:space="preserve">  9,0 x 0,5</t>
  </si>
  <si>
    <t>Mittelstr./Ecke
Altlandsberger Ch. 66</t>
  </si>
  <si>
    <t xml:space="preserve">  7,0 x 0,5</t>
  </si>
  <si>
    <t>19,5 x 2,5</t>
  </si>
  <si>
    <t>16,0 x 3,0</t>
  </si>
  <si>
    <t>19,5 x 0,5</t>
  </si>
  <si>
    <t>16,0 x 0,5</t>
  </si>
  <si>
    <t xml:space="preserve">Platanenallee 25a
und gegenüber </t>
  </si>
  <si>
    <t>3,5 x 2,0</t>
  </si>
  <si>
    <t>2.10</t>
  </si>
  <si>
    <t>2.11</t>
  </si>
  <si>
    <t>2.12</t>
  </si>
  <si>
    <t>2.13</t>
  </si>
  <si>
    <t>2.14</t>
  </si>
  <si>
    <t>Hermannstraße
neben Nr. 29</t>
  </si>
  <si>
    <t>2,0 x 0,5</t>
  </si>
  <si>
    <t>Landsberger Str.
neben Nr. 39
neben Nr. 11a</t>
  </si>
  <si>
    <t>2,5 x 2,0</t>
  </si>
  <si>
    <t>2,5 x 0,5</t>
  </si>
  <si>
    <t>Lessingstr.
Petershagen ggü. Nr. 68</t>
  </si>
  <si>
    <t>12,0 x 2,5</t>
  </si>
  <si>
    <t>Eggersdorfer Chaussee Petershagen/Ecke Uhlandstraße/Ecke Grenzstraße</t>
  </si>
  <si>
    <t>Rosa-Luxemburg-Str.
auf der Seite der Schule</t>
  </si>
  <si>
    <t>Bushaltestelle Überweg</t>
  </si>
  <si>
    <t>Karl-Liebknecht Str. 35a
an Feuerwehr Eggersdorf</t>
  </si>
  <si>
    <t>20,0 x 1,5</t>
  </si>
  <si>
    <t>Strausberger Straße/
Ecke Heidestraße</t>
  </si>
  <si>
    <t>4.4</t>
  </si>
  <si>
    <t>Schulen - Zuwegung zu den Sporthallen - Räumzeiten Sa und So, bis spätestens 7:00 Uhr</t>
  </si>
  <si>
    <t>Summe täglich</t>
  </si>
  <si>
    <t>Summe nur Sa und So</t>
  </si>
  <si>
    <t xml:space="preserve">Gesamte zu beräumende Fläche </t>
  </si>
  <si>
    <t>unbef.</t>
  </si>
  <si>
    <t>Eggersdorfer Weg/
Ortseingang aus Strausberg</t>
  </si>
  <si>
    <t xml:space="preserve">Landhausstr./Höhe Tankstelle
                     </t>
  </si>
  <si>
    <t>Querung Bötzseestrasse</t>
  </si>
  <si>
    <t>Höhe Weg in den Wald</t>
  </si>
  <si>
    <t>Höhe Kieferngrund</t>
  </si>
  <si>
    <t>einseitig</t>
  </si>
  <si>
    <t>Altlandsberger Chaussee 67</t>
  </si>
  <si>
    <t>Altlandsberger Chaussee 87</t>
  </si>
  <si>
    <t>Altlandsberger Chaussee gegenüber 92</t>
  </si>
  <si>
    <t>14,5 x 2,5</t>
  </si>
  <si>
    <t>(Ahornallee)</t>
  </si>
  <si>
    <t>(Birkenstraße)</t>
  </si>
  <si>
    <t>je  2,0 x 3,0</t>
  </si>
  <si>
    <t xml:space="preserve">    4,0 x 1,0</t>
  </si>
  <si>
    <t xml:space="preserve">    4,0 x 2,15</t>
  </si>
  <si>
    <t xml:space="preserve">    2,0 x 2,0</t>
  </si>
  <si>
    <t xml:space="preserve">    3,5 x 1,2</t>
  </si>
  <si>
    <t>3 x Querung</t>
  </si>
  <si>
    <t>4,5 x 2,5 x 2</t>
  </si>
  <si>
    <t>4,5 x 1,0 x 4</t>
  </si>
  <si>
    <t>6,0 x 1,0 x 2</t>
  </si>
  <si>
    <t>14,5 x 0,5</t>
  </si>
  <si>
    <t>befestigt befestigt</t>
  </si>
  <si>
    <t>Rosa-Luxemburg-Str. 1 und
auf der Seite der Schule</t>
  </si>
  <si>
    <t>2,0 x 0,5 x 7</t>
  </si>
  <si>
    <t>2,0 x 1,0 x 1</t>
  </si>
  <si>
    <t>4,0 x 1,0 x 2</t>
  </si>
  <si>
    <r>
      <t xml:space="preserve">Gemeinde Petershagen/Eggersdorf
</t>
    </r>
    <r>
      <rPr>
        <sz val="10"/>
        <color theme="1"/>
        <rFont val="Arial"/>
        <family val="2"/>
      </rPr>
      <t xml:space="preserve">Ausschreibung Winterdienst Gehwege, Fußgängerübergänge und Bushaltestellen 2026/2028
</t>
    </r>
    <r>
      <rPr>
        <sz val="8"/>
        <color theme="1"/>
        <rFont val="Arial"/>
        <family val="2"/>
      </rPr>
      <t>Seite 1</t>
    </r>
  </si>
  <si>
    <t>soll evtl. versetzt werden zur Viktoriastraße</t>
  </si>
  <si>
    <t>aktuell unbefestigt, soll ggf.noch befestigt</t>
  </si>
  <si>
    <t>aktuell unbefestigt, ggf. noch befestigt werden</t>
  </si>
  <si>
    <t>Strausberger Str. / Kiefernstraße
beidseitig</t>
  </si>
  <si>
    <t>Ernst-Thälmann-Straße / Ecke Neue Straße</t>
  </si>
  <si>
    <r>
      <t xml:space="preserve">Gemeinde Petershagen/Eggersdorf
</t>
    </r>
    <r>
      <rPr>
        <sz val="10"/>
        <color theme="1"/>
        <rFont val="Arial"/>
        <family val="2"/>
      </rPr>
      <t xml:space="preserve">Ausschreibung Winterdienst Gehwege, Fußgängerübergänge und Bushaltestellen 2026/2028
</t>
    </r>
    <r>
      <rPr>
        <sz val="8"/>
        <color theme="1"/>
        <rFont val="Arial"/>
        <family val="2"/>
      </rPr>
      <t>Seite 4</t>
    </r>
  </si>
  <si>
    <r>
      <t xml:space="preserve">Gemeinde Petershagen/Eggersdorf
</t>
    </r>
    <r>
      <rPr>
        <sz val="10"/>
        <color theme="1"/>
        <rFont val="Arial"/>
        <family val="2"/>
      </rPr>
      <t xml:space="preserve">Ausschreibung Winterdienst Gehwege, Fußgängerübergänge und Bushaltestellen 2026/2028
</t>
    </r>
    <r>
      <rPr>
        <sz val="8"/>
        <color theme="1"/>
        <rFont val="Arial"/>
        <family val="2"/>
      </rPr>
      <t>Seite 7</t>
    </r>
  </si>
  <si>
    <r>
      <t xml:space="preserve">Gemeinde Petershagen/Eggersdorf
</t>
    </r>
    <r>
      <rPr>
        <sz val="10"/>
        <color theme="1"/>
        <rFont val="Arial"/>
        <family val="2"/>
      </rPr>
      <t xml:space="preserve">Ausschreibung Winterdienst Gehwege, Fußgängerübergänge und Bushaltestellen 2026/2028
</t>
    </r>
    <r>
      <rPr>
        <sz val="8"/>
        <color theme="1"/>
        <rFont val="Arial"/>
        <family val="2"/>
      </rPr>
      <t>Seite 8</t>
    </r>
  </si>
  <si>
    <t>4.5</t>
  </si>
  <si>
    <t>Zuwegung Zweifeldhalle</t>
  </si>
  <si>
    <t>Grundschule Eggersdorf
Zuwegung Zweifeldhalle</t>
  </si>
  <si>
    <t>1.8</t>
  </si>
  <si>
    <t>Zwischensumme</t>
  </si>
  <si>
    <t>Fußgängerüberwege</t>
  </si>
  <si>
    <t>Bushaltestellen</t>
  </si>
  <si>
    <t>Gehwege</t>
  </si>
  <si>
    <t>Schulen</t>
  </si>
  <si>
    <t>GESAMT</t>
  </si>
  <si>
    <t>zusätzlich bei Schnefall:</t>
  </si>
  <si>
    <t>GESAMT:</t>
  </si>
  <si>
    <t>Mo-So:</t>
  </si>
  <si>
    <t>zusätzlich bei Schneefall</t>
  </si>
  <si>
    <t>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</si>
</sst>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&quot;m²&quot;"/>
    <numFmt numFmtId="166" formatCode="#,##0.00\ &quot;m²&quot;"/>
  </numFmts>
  <fonts count="11" x14ac:knownFonts="1">
    <font>
      <sz val="11"/>
      <color theme="1"/>
      <name val="Calibri"/>
      <family val="2"/>
      <scheme val="minor"/>
    </font>
    <font>
      <sz val="22"/>
      <color theme="1"/>
      <name val="Arial"/>
      <family val="2"/>
    </font>
    <font>
      <b/>
      <sz val="12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49" fontId="0" fillId="0" borderId="0" xfId="0" applyNumberFormat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0" fillId="0" borderId="5" xfId="0" applyBorder="1"/>
    <xf numFmtId="0" fontId="5" fillId="0" borderId="5" xfId="0" applyFont="1" applyBorder="1" applyAlignment="1">
      <alignment vertical="top" wrapText="1"/>
    </xf>
    <xf numFmtId="164" fontId="5" fillId="0" borderId="5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164" fontId="5" fillId="0" borderId="7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164" fontId="0" fillId="0" borderId="4" xfId="0" applyNumberForma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0" borderId="5" xfId="0" applyFont="1" applyBorder="1" applyAlignment="1">
      <alignment vertical="center"/>
    </xf>
    <xf numFmtId="0" fontId="0" fillId="0" borderId="8" xfId="0" applyBorder="1"/>
    <xf numFmtId="0" fontId="4" fillId="0" borderId="7" xfId="0" applyFont="1" applyBorder="1" applyAlignment="1">
      <alignment vertical="center" wrapText="1"/>
    </xf>
    <xf numFmtId="0" fontId="0" fillId="0" borderId="9" xfId="0" applyBorder="1"/>
    <xf numFmtId="164" fontId="5" fillId="0" borderId="5" xfId="0" applyNumberFormat="1" applyFont="1" applyBorder="1" applyAlignment="1">
      <alignment vertical="top" wrapText="1"/>
    </xf>
    <xf numFmtId="164" fontId="5" fillId="0" borderId="7" xfId="0" applyNumberFormat="1" applyFont="1" applyBorder="1" applyAlignment="1">
      <alignment vertical="top" wrapText="1"/>
    </xf>
    <xf numFmtId="164" fontId="0" fillId="0" borderId="4" xfId="0" applyNumberFormat="1" applyBorder="1" applyAlignment="1">
      <alignment vertical="top" wrapText="1"/>
    </xf>
    <xf numFmtId="164" fontId="5" fillId="0" borderId="4" xfId="0" applyNumberFormat="1" applyFont="1" applyBorder="1" applyAlignment="1">
      <alignment vertical="top" wrapText="1"/>
    </xf>
    <xf numFmtId="164" fontId="4" fillId="0" borderId="5" xfId="0" applyNumberFormat="1" applyFont="1" applyBorder="1" applyAlignment="1">
      <alignment vertical="top" wrapText="1"/>
    </xf>
    <xf numFmtId="164" fontId="4" fillId="0" borderId="7" xfId="0" applyNumberFormat="1" applyFont="1" applyBorder="1" applyAlignment="1">
      <alignment vertical="top" wrapText="1"/>
    </xf>
    <xf numFmtId="0" fontId="0" fillId="0" borderId="7" xfId="0" applyBorder="1"/>
    <xf numFmtId="0" fontId="4" fillId="0" borderId="7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0" fillId="0" borderId="4" xfId="0" applyBorder="1"/>
    <xf numFmtId="164" fontId="4" fillId="0" borderId="4" xfId="0" applyNumberFormat="1" applyFont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0" fontId="0" fillId="0" borderId="5" xfId="0" applyBorder="1" applyAlignment="1">
      <alignment vertical="top" wrapText="1"/>
    </xf>
    <xf numFmtId="164" fontId="0" fillId="0" borderId="7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2" fontId="5" fillId="0" borderId="5" xfId="0" applyNumberFormat="1" applyFont="1" applyBorder="1" applyAlignment="1">
      <alignment horizontal="center" vertical="top" wrapText="1"/>
    </xf>
    <xf numFmtId="2" fontId="5" fillId="0" borderId="7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49" fontId="0" fillId="0" borderId="5" xfId="0" applyNumberFormat="1" applyBorder="1" applyAlignment="1">
      <alignment horizontal="left" vertical="top"/>
    </xf>
    <xf numFmtId="49" fontId="0" fillId="0" borderId="7" xfId="0" applyNumberFormat="1" applyBorder="1" applyAlignment="1">
      <alignment horizontal="left" vertical="top"/>
    </xf>
    <xf numFmtId="49" fontId="0" fillId="0" borderId="4" xfId="0" applyNumberFormat="1" applyBorder="1" applyAlignment="1">
      <alignment horizontal="left" vertical="top"/>
    </xf>
    <xf numFmtId="49" fontId="0" fillId="0" borderId="0" xfId="0" applyNumberFormat="1" applyBorder="1" applyAlignment="1">
      <alignment vertical="top"/>
    </xf>
    <xf numFmtId="0" fontId="5" fillId="0" borderId="0" xfId="0" applyFont="1" applyBorder="1" applyAlignment="1">
      <alignment vertical="top" wrapText="1"/>
    </xf>
    <xf numFmtId="164" fontId="5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64" fontId="0" fillId="0" borderId="0" xfId="0" applyNumberFormat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164" fontId="0" fillId="0" borderId="0" xfId="0" applyNumberFormat="1"/>
    <xf numFmtId="49" fontId="0" fillId="0" borderId="0" xfId="0" applyNumberFormat="1" applyBorder="1" applyAlignment="1">
      <alignment horizontal="left" vertical="top"/>
    </xf>
    <xf numFmtId="164" fontId="5" fillId="0" borderId="0" xfId="0" applyNumberFormat="1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7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7" xfId="0" applyNumberFormat="1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4" xfId="0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0" fillId="0" borderId="7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/>
    </xf>
    <xf numFmtId="0" fontId="9" fillId="0" borderId="5" xfId="0" applyFont="1" applyBorder="1" applyAlignment="1">
      <alignment horizontal="center" vertical="top" wrapText="1"/>
    </xf>
    <xf numFmtId="164" fontId="9" fillId="0" borderId="5" xfId="0" applyNumberFormat="1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7" xfId="0" applyNumberFormat="1" applyFont="1" applyBorder="1" applyAlignment="1">
      <alignment horizontal="center" vertical="top" wrapText="1"/>
    </xf>
    <xf numFmtId="164" fontId="10" fillId="0" borderId="4" xfId="0" applyNumberFormat="1" applyFont="1" applyBorder="1" applyAlignment="1">
      <alignment horizontal="center" vertical="top" wrapText="1"/>
    </xf>
    <xf numFmtId="164" fontId="9" fillId="0" borderId="4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/>
    </xf>
    <xf numFmtId="49" fontId="0" fillId="0" borderId="4" xfId="0" applyNumberForma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164" fontId="5" fillId="0" borderId="7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0" fillId="0" borderId="0" xfId="0" applyNumberFormat="1"/>
    <xf numFmtId="0" fontId="0" fillId="0" borderId="2" xfId="0" applyBorder="1" applyAlignment="1">
      <alignment horizontal="left" vertical="top"/>
    </xf>
    <xf numFmtId="165" fontId="0" fillId="0" borderId="3" xfId="0" applyNumberFormat="1" applyBorder="1" applyAlignment="1">
      <alignment horizontal="right" vertical="top"/>
    </xf>
    <xf numFmtId="164" fontId="0" fillId="0" borderId="2" xfId="0" applyNumberForma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65" fontId="0" fillId="0" borderId="3" xfId="0" applyNumberFormat="1" applyBorder="1" applyAlignment="1">
      <alignment vertical="top"/>
    </xf>
    <xf numFmtId="0" fontId="5" fillId="0" borderId="2" xfId="0" applyFont="1" applyFill="1" applyBorder="1" applyAlignment="1">
      <alignment vertical="top" wrapText="1"/>
    </xf>
    <xf numFmtId="166" fontId="5" fillId="0" borderId="1" xfId="0" applyNumberFormat="1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vertical="top" wrapText="1"/>
    </xf>
    <xf numFmtId="166" fontId="4" fillId="0" borderId="11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/>
    </xf>
    <xf numFmtId="49" fontId="0" fillId="0" borderId="5" xfId="0" applyNumberFormat="1" applyBorder="1" applyAlignment="1">
      <alignment horizontal="left" vertical="top"/>
    </xf>
    <xf numFmtId="49" fontId="0" fillId="0" borderId="7" xfId="0" applyNumberFormat="1" applyBorder="1" applyAlignment="1">
      <alignment horizontal="left" vertical="top"/>
    </xf>
    <xf numFmtId="49" fontId="0" fillId="0" borderId="4" xfId="0" applyNumberForma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7" xfId="0" applyNumberFormat="1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0" fillId="0" borderId="5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9" fillId="0" borderId="5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jpeg"/><Relationship Id="rId13" Type="http://schemas.openxmlformats.org/officeDocument/2006/relationships/image" Target="../media/image25.jpeg"/><Relationship Id="rId18" Type="http://schemas.openxmlformats.org/officeDocument/2006/relationships/image" Target="../media/image30.jpeg"/><Relationship Id="rId26" Type="http://schemas.openxmlformats.org/officeDocument/2006/relationships/image" Target="../media/image37.jpeg"/><Relationship Id="rId3" Type="http://schemas.openxmlformats.org/officeDocument/2006/relationships/image" Target="../media/image15.jpeg"/><Relationship Id="rId21" Type="http://schemas.openxmlformats.org/officeDocument/2006/relationships/image" Target="../media/image32.jpeg"/><Relationship Id="rId7" Type="http://schemas.openxmlformats.org/officeDocument/2006/relationships/image" Target="../media/image19.jpeg"/><Relationship Id="rId12" Type="http://schemas.openxmlformats.org/officeDocument/2006/relationships/image" Target="../media/image24.jpeg"/><Relationship Id="rId17" Type="http://schemas.openxmlformats.org/officeDocument/2006/relationships/image" Target="../media/image29.jpeg"/><Relationship Id="rId25" Type="http://schemas.openxmlformats.org/officeDocument/2006/relationships/image" Target="../media/image36.jpeg"/><Relationship Id="rId2" Type="http://schemas.openxmlformats.org/officeDocument/2006/relationships/image" Target="../media/image14.jpeg"/><Relationship Id="rId16" Type="http://schemas.openxmlformats.org/officeDocument/2006/relationships/image" Target="../media/image28.jpeg"/><Relationship Id="rId20" Type="http://schemas.openxmlformats.org/officeDocument/2006/relationships/image" Target="../media/image1.png"/><Relationship Id="rId1" Type="http://schemas.openxmlformats.org/officeDocument/2006/relationships/image" Target="../media/image13.jpeg"/><Relationship Id="rId6" Type="http://schemas.openxmlformats.org/officeDocument/2006/relationships/image" Target="../media/image18.jpeg"/><Relationship Id="rId11" Type="http://schemas.openxmlformats.org/officeDocument/2006/relationships/image" Target="../media/image23.jpeg"/><Relationship Id="rId24" Type="http://schemas.openxmlformats.org/officeDocument/2006/relationships/image" Target="../media/image35.jpeg"/><Relationship Id="rId5" Type="http://schemas.openxmlformats.org/officeDocument/2006/relationships/image" Target="../media/image17.jpeg"/><Relationship Id="rId15" Type="http://schemas.openxmlformats.org/officeDocument/2006/relationships/image" Target="../media/image27.jpeg"/><Relationship Id="rId23" Type="http://schemas.openxmlformats.org/officeDocument/2006/relationships/image" Target="../media/image34.png"/><Relationship Id="rId10" Type="http://schemas.openxmlformats.org/officeDocument/2006/relationships/image" Target="../media/image22.jpeg"/><Relationship Id="rId19" Type="http://schemas.openxmlformats.org/officeDocument/2006/relationships/image" Target="../media/image31.jpeg"/><Relationship Id="rId4" Type="http://schemas.openxmlformats.org/officeDocument/2006/relationships/image" Target="../media/image16.jpeg"/><Relationship Id="rId9" Type="http://schemas.openxmlformats.org/officeDocument/2006/relationships/image" Target="../media/image21.jpeg"/><Relationship Id="rId14" Type="http://schemas.openxmlformats.org/officeDocument/2006/relationships/image" Target="../media/image26.jpeg"/><Relationship Id="rId22" Type="http://schemas.openxmlformats.org/officeDocument/2006/relationships/image" Target="../media/image3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jpeg"/><Relationship Id="rId2" Type="http://schemas.openxmlformats.org/officeDocument/2006/relationships/image" Target="../media/image39.jpeg"/><Relationship Id="rId1" Type="http://schemas.openxmlformats.org/officeDocument/2006/relationships/image" Target="../media/image38.jpeg"/><Relationship Id="rId6" Type="http://schemas.openxmlformats.org/officeDocument/2006/relationships/image" Target="../media/image1.png"/><Relationship Id="rId5" Type="http://schemas.openxmlformats.org/officeDocument/2006/relationships/image" Target="../media/image42.jpeg"/><Relationship Id="rId4" Type="http://schemas.openxmlformats.org/officeDocument/2006/relationships/image" Target="../media/image4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3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1188720</xdr:colOff>
      <xdr:row>0</xdr:row>
      <xdr:rowOff>68580</xdr:rowOff>
    </xdr:from>
    <xdr:to>
      <xdr:col>8</xdr:col>
      <xdr:colOff>2058473</xdr:colOff>
      <xdr:row>0</xdr:row>
      <xdr:rowOff>1028700</xdr:rowOff>
    </xdr:to>
    <xdr:pic>
      <xdr:nvPicPr>
        <xdr:cNvPr id="8" name="Bil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212"/>
        <a:stretch>
          <a:fillRect/>
        </a:stretch>
      </xdr:blipFill>
      <xdr:spPr bwMode="auto">
        <a:xfrm>
          <a:off x="8595360" y="68580"/>
          <a:ext cx="869753" cy="960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74295</xdr:colOff>
      <xdr:row>5</xdr:row>
      <xdr:rowOff>88106</xdr:rowOff>
    </xdr:from>
    <xdr:to>
      <xdr:col>8</xdr:col>
      <xdr:colOff>2035175</xdr:colOff>
      <xdr:row>8</xdr:row>
      <xdr:rowOff>619125</xdr:rowOff>
    </xdr:to>
    <xdr:pic>
      <xdr:nvPicPr>
        <xdr:cNvPr id="9" name="Grafik 8" descr="K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9920" y="2659856"/>
          <a:ext cx="1960880" cy="1578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76201</xdr:colOff>
      <xdr:row>13</xdr:row>
      <xdr:rowOff>70486</xdr:rowOff>
    </xdr:from>
    <xdr:to>
      <xdr:col>8</xdr:col>
      <xdr:colOff>1409700</xdr:colOff>
      <xdr:row>16</xdr:row>
      <xdr:rowOff>809625</xdr:rowOff>
    </xdr:to>
    <xdr:pic>
      <xdr:nvPicPr>
        <xdr:cNvPr id="12" name="Grafik 11" descr="Försterkreuzung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6" y="6176011"/>
          <a:ext cx="1333499" cy="1567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1773592</xdr:colOff>
      <xdr:row>13</xdr:row>
      <xdr:rowOff>75566</xdr:rowOff>
    </xdr:from>
    <xdr:to>
      <xdr:col>8</xdr:col>
      <xdr:colOff>3517900</xdr:colOff>
      <xdr:row>16</xdr:row>
      <xdr:rowOff>828675</xdr:rowOff>
    </xdr:to>
    <xdr:pic>
      <xdr:nvPicPr>
        <xdr:cNvPr id="13" name="Grafik 12" descr="Försterkreuzung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9217" y="6181091"/>
          <a:ext cx="1744308" cy="1581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952500</xdr:colOff>
      <xdr:row>17</xdr:row>
      <xdr:rowOff>62865</xdr:rowOff>
    </xdr:from>
    <xdr:to>
      <xdr:col>8</xdr:col>
      <xdr:colOff>2497657</xdr:colOff>
      <xdr:row>21</xdr:row>
      <xdr:rowOff>1104900</xdr:rowOff>
    </xdr:to>
    <xdr:pic>
      <xdr:nvPicPr>
        <xdr:cNvPr id="14" name="Grafik 13" descr="Eg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7920990"/>
          <a:ext cx="1545157" cy="176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1885075</xdr:colOff>
      <xdr:row>22</xdr:row>
      <xdr:rowOff>30479</xdr:rowOff>
    </xdr:from>
    <xdr:to>
      <xdr:col>8</xdr:col>
      <xdr:colOff>3533774</xdr:colOff>
      <xdr:row>25</xdr:row>
      <xdr:rowOff>857249</xdr:rowOff>
    </xdr:to>
    <xdr:pic>
      <xdr:nvPicPr>
        <xdr:cNvPr id="15" name="Grafik 14" descr="20220509_13115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0700" y="9831704"/>
          <a:ext cx="1648699" cy="1388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41908</xdr:colOff>
      <xdr:row>22</xdr:row>
      <xdr:rowOff>19050</xdr:rowOff>
    </xdr:from>
    <xdr:to>
      <xdr:col>8</xdr:col>
      <xdr:colOff>1733550</xdr:colOff>
      <xdr:row>25</xdr:row>
      <xdr:rowOff>845257</xdr:rowOff>
    </xdr:to>
    <xdr:pic>
      <xdr:nvPicPr>
        <xdr:cNvPr id="16" name="Grafik 15" descr="20220509_13123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7533" y="9820275"/>
          <a:ext cx="1691642" cy="1388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16510</xdr:colOff>
      <xdr:row>35</xdr:row>
      <xdr:rowOff>1</xdr:rowOff>
    </xdr:from>
    <xdr:to>
      <xdr:col>8</xdr:col>
      <xdr:colOff>1091356</xdr:colOff>
      <xdr:row>37</xdr:row>
      <xdr:rowOff>9525</xdr:rowOff>
    </xdr:to>
    <xdr:pic>
      <xdr:nvPicPr>
        <xdr:cNvPr id="17" name="Grafik 16" descr="Höhe Pumpstation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2135" y="13030201"/>
          <a:ext cx="1074846" cy="1142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1539875</xdr:colOff>
      <xdr:row>35</xdr:row>
      <xdr:rowOff>6349</xdr:rowOff>
    </xdr:from>
    <xdr:to>
      <xdr:col>8</xdr:col>
      <xdr:colOff>2695574</xdr:colOff>
      <xdr:row>37</xdr:row>
      <xdr:rowOff>56938</xdr:rowOff>
    </xdr:to>
    <xdr:pic>
      <xdr:nvPicPr>
        <xdr:cNvPr id="18" name="Grafik 17" descr="Ortseingang Radebrück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0" y="13036549"/>
          <a:ext cx="1155699" cy="1184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166187</xdr:colOff>
      <xdr:row>44</xdr:row>
      <xdr:rowOff>2089</xdr:rowOff>
    </xdr:from>
    <xdr:to>
      <xdr:col>8</xdr:col>
      <xdr:colOff>4102594</xdr:colOff>
      <xdr:row>60</xdr:row>
      <xdr:rowOff>1838817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3F8821E2-49A3-4B09-8691-0B60FD863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16200000">
          <a:off x="5454652" y="18668999"/>
          <a:ext cx="7170728" cy="3936407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40</xdr:row>
      <xdr:rowOff>19049</xdr:rowOff>
    </xdr:from>
    <xdr:to>
      <xdr:col>8</xdr:col>
      <xdr:colOff>2276474</xdr:colOff>
      <xdr:row>42</xdr:row>
      <xdr:rowOff>1526526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81043AE9-FF28-929F-45F3-3255739E8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72300" y="14925674"/>
          <a:ext cx="2209799" cy="1888477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27</xdr:row>
      <xdr:rowOff>19050</xdr:rowOff>
    </xdr:from>
    <xdr:to>
      <xdr:col>8</xdr:col>
      <xdr:colOff>3042019</xdr:colOff>
      <xdr:row>33</xdr:row>
      <xdr:rowOff>142570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C764D390-67CE-9C60-F8E2-90488ED07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048500" y="11525250"/>
          <a:ext cx="2899144" cy="1266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32755</xdr:colOff>
      <xdr:row>12</xdr:row>
      <xdr:rowOff>363485</xdr:rowOff>
    </xdr:from>
    <xdr:to>
      <xdr:col>8</xdr:col>
      <xdr:colOff>1457695</xdr:colOff>
      <xdr:row>12</xdr:row>
      <xdr:rowOff>1198615</xdr:rowOff>
    </xdr:to>
    <xdr:pic>
      <xdr:nvPicPr>
        <xdr:cNvPr id="17" name="Grafik 16" descr="20220506_114436">
          <a:extLst>
            <a:ext uri="{FF2B5EF4-FFF2-40B4-BE49-F238E27FC236}">
              <a16:creationId xmlns:a16="http://schemas.microsoft.com/office/drawing/2014/main" id="{34AC6DA0-7ED4-479C-8ABD-DC306DBD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528685" y="29253180"/>
          <a:ext cx="0" cy="1424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34106</xdr:colOff>
      <xdr:row>9</xdr:row>
      <xdr:rowOff>15242</xdr:rowOff>
    </xdr:from>
    <xdr:to>
      <xdr:col>8</xdr:col>
      <xdr:colOff>647699</xdr:colOff>
      <xdr:row>12</xdr:row>
      <xdr:rowOff>157962</xdr:rowOff>
    </xdr:to>
    <xdr:pic>
      <xdr:nvPicPr>
        <xdr:cNvPr id="18" name="Grafik 17" descr="20220506_114449">
          <a:extLst>
            <a:ext uri="{FF2B5EF4-FFF2-40B4-BE49-F238E27FC236}">
              <a16:creationId xmlns:a16="http://schemas.microsoft.com/office/drawing/2014/main" id="{A46451BE-DDDC-4528-9F86-7569B4C4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780005" y="29293018"/>
          <a:ext cx="685645" cy="613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45720</xdr:colOff>
      <xdr:row>13</xdr:row>
      <xdr:rowOff>97155</xdr:rowOff>
    </xdr:from>
    <xdr:to>
      <xdr:col>8</xdr:col>
      <xdr:colOff>1028700</xdr:colOff>
      <xdr:row>16</xdr:row>
      <xdr:rowOff>219075</xdr:rowOff>
    </xdr:to>
    <xdr:pic>
      <xdr:nvPicPr>
        <xdr:cNvPr id="19" name="Grafik 18" descr="20220506_113727">
          <a:extLst>
            <a:ext uri="{FF2B5EF4-FFF2-40B4-BE49-F238E27FC236}">
              <a16:creationId xmlns:a16="http://schemas.microsoft.com/office/drawing/2014/main" id="{66706BC0-B248-4A07-95D2-A37FBF52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5278755"/>
          <a:ext cx="982980" cy="1264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42937</xdr:colOff>
      <xdr:row>17</xdr:row>
      <xdr:rowOff>19828</xdr:rowOff>
    </xdr:from>
    <xdr:to>
      <xdr:col>8</xdr:col>
      <xdr:colOff>981075</xdr:colOff>
      <xdr:row>20</xdr:row>
      <xdr:rowOff>323850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3E15F95E-95F4-4F00-952E-566444138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81937" y="6725428"/>
          <a:ext cx="938138" cy="1447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1157035</xdr:colOff>
      <xdr:row>17</xdr:row>
      <xdr:rowOff>47082</xdr:rowOff>
    </xdr:from>
    <xdr:to>
      <xdr:col>8</xdr:col>
      <xdr:colOff>2028824</xdr:colOff>
      <xdr:row>20</xdr:row>
      <xdr:rowOff>139971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A7AE5BB7-610E-4A35-9EAD-CAC84A3C0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396035" y="6752682"/>
          <a:ext cx="871789" cy="1235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1152524</xdr:colOff>
      <xdr:row>21</xdr:row>
      <xdr:rowOff>40005</xdr:rowOff>
    </xdr:from>
    <xdr:to>
      <xdr:col>8</xdr:col>
      <xdr:colOff>2028825</xdr:colOff>
      <xdr:row>24</xdr:row>
      <xdr:rowOff>139064</xdr:rowOff>
    </xdr:to>
    <xdr:pic>
      <xdr:nvPicPr>
        <xdr:cNvPr id="22" name="Grafik 21" descr="MittelstraßeE">
          <a:extLst>
            <a:ext uri="{FF2B5EF4-FFF2-40B4-BE49-F238E27FC236}">
              <a16:creationId xmlns:a16="http://schemas.microsoft.com/office/drawing/2014/main" id="{58D3F6C9-5E87-4C5F-8F06-4FCFC828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4" y="8269605"/>
          <a:ext cx="876301" cy="1242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22859</xdr:colOff>
      <xdr:row>21</xdr:row>
      <xdr:rowOff>30480</xdr:rowOff>
    </xdr:from>
    <xdr:to>
      <xdr:col>8</xdr:col>
      <xdr:colOff>962024</xdr:colOff>
      <xdr:row>24</xdr:row>
      <xdr:rowOff>121920</xdr:rowOff>
    </xdr:to>
    <xdr:pic>
      <xdr:nvPicPr>
        <xdr:cNvPr id="23" name="Grafik 22" descr="MittelstraßeE">
          <a:extLst>
            <a:ext uri="{FF2B5EF4-FFF2-40B4-BE49-F238E27FC236}">
              <a16:creationId xmlns:a16="http://schemas.microsoft.com/office/drawing/2014/main" id="{DED588F0-2310-403D-BEBE-D98167E35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59" y="8260080"/>
          <a:ext cx="939165" cy="123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88804</xdr:colOff>
      <xdr:row>25</xdr:row>
      <xdr:rowOff>22860</xdr:rowOff>
    </xdr:from>
    <xdr:to>
      <xdr:col>8</xdr:col>
      <xdr:colOff>942975</xdr:colOff>
      <xdr:row>28</xdr:row>
      <xdr:rowOff>152400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0630CE53-8F7E-4A72-A412-A8049F057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27804" y="9776460"/>
          <a:ext cx="854171" cy="1272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1194434</xdr:colOff>
      <xdr:row>25</xdr:row>
      <xdr:rowOff>35734</xdr:rowOff>
    </xdr:from>
    <xdr:to>
      <xdr:col>8</xdr:col>
      <xdr:colOff>2038349</xdr:colOff>
      <xdr:row>28</xdr:row>
      <xdr:rowOff>163641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FFE1173D-2447-43A0-B0D5-AE85BBE3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433434" y="9789334"/>
          <a:ext cx="843915" cy="1270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30479</xdr:colOff>
      <xdr:row>29</xdr:row>
      <xdr:rowOff>30480</xdr:rowOff>
    </xdr:from>
    <xdr:to>
      <xdr:col>8</xdr:col>
      <xdr:colOff>990600</xdr:colOff>
      <xdr:row>32</xdr:row>
      <xdr:rowOff>144780</xdr:rowOff>
    </xdr:to>
    <xdr:pic>
      <xdr:nvPicPr>
        <xdr:cNvPr id="26" name="Grafik 25" descr="Mittelstr">
          <a:extLst>
            <a:ext uri="{FF2B5EF4-FFF2-40B4-BE49-F238E27FC236}">
              <a16:creationId xmlns:a16="http://schemas.microsoft.com/office/drawing/2014/main" id="{0A261A9A-7FE6-4DB5-B6B6-0A57E05D7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9479" y="11308080"/>
          <a:ext cx="960121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1129115</xdr:colOff>
      <xdr:row>29</xdr:row>
      <xdr:rowOff>47625</xdr:rowOff>
    </xdr:from>
    <xdr:to>
      <xdr:col>8</xdr:col>
      <xdr:colOff>2066924</xdr:colOff>
      <xdr:row>32</xdr:row>
      <xdr:rowOff>164696</xdr:rowOff>
    </xdr:to>
    <xdr:pic>
      <xdr:nvPicPr>
        <xdr:cNvPr id="27" name="Grafik 26" descr="Mittelstr">
          <a:extLst>
            <a:ext uri="{FF2B5EF4-FFF2-40B4-BE49-F238E27FC236}">
              <a16:creationId xmlns:a16="http://schemas.microsoft.com/office/drawing/2014/main" id="{456F96B3-F153-4188-A4F5-9E9BD26D2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8115" y="11325225"/>
          <a:ext cx="937809" cy="1260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60959</xdr:colOff>
      <xdr:row>33</xdr:row>
      <xdr:rowOff>22860</xdr:rowOff>
    </xdr:from>
    <xdr:to>
      <xdr:col>8</xdr:col>
      <xdr:colOff>1171574</xdr:colOff>
      <xdr:row>36</xdr:row>
      <xdr:rowOff>160020</xdr:rowOff>
    </xdr:to>
    <xdr:pic>
      <xdr:nvPicPr>
        <xdr:cNvPr id="28" name="Grafik 27" descr="R">
          <a:extLst>
            <a:ext uri="{FF2B5EF4-FFF2-40B4-BE49-F238E27FC236}">
              <a16:creationId xmlns:a16="http://schemas.microsoft.com/office/drawing/2014/main" id="{1A04EF6C-DA8B-449F-AC9B-2132F1235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59" y="12824460"/>
          <a:ext cx="1110615" cy="1280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27109</xdr:colOff>
      <xdr:row>37</xdr:row>
      <xdr:rowOff>22860</xdr:rowOff>
    </xdr:from>
    <xdr:to>
      <xdr:col>8</xdr:col>
      <xdr:colOff>1057275</xdr:colOff>
      <xdr:row>40</xdr:row>
      <xdr:rowOff>167640</xdr:rowOff>
    </xdr:to>
    <xdr:pic>
      <xdr:nvPicPr>
        <xdr:cNvPr id="29" name="Grafik 28" descr="Platanenallee gegenüber 25a">
          <a:extLst>
            <a:ext uri="{FF2B5EF4-FFF2-40B4-BE49-F238E27FC236}">
              <a16:creationId xmlns:a16="http://schemas.microsoft.com/office/drawing/2014/main" id="{E8EFB87E-A49C-48A4-9E51-7309AB82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6109" y="14348460"/>
          <a:ext cx="1030166" cy="12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13335</xdr:colOff>
      <xdr:row>45</xdr:row>
      <xdr:rowOff>20955</xdr:rowOff>
    </xdr:from>
    <xdr:to>
      <xdr:col>8</xdr:col>
      <xdr:colOff>1076325</xdr:colOff>
      <xdr:row>48</xdr:row>
      <xdr:rowOff>121920</xdr:rowOff>
    </xdr:to>
    <xdr:pic>
      <xdr:nvPicPr>
        <xdr:cNvPr id="35" name="Grafik 34" descr="Herrmannstr">
          <a:extLst>
            <a:ext uri="{FF2B5EF4-FFF2-40B4-BE49-F238E27FC236}">
              <a16:creationId xmlns:a16="http://schemas.microsoft.com/office/drawing/2014/main" id="{E8DDF2FA-C81B-427E-9E0F-A65F09690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2335" y="17394555"/>
          <a:ext cx="1062990" cy="124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19049</xdr:colOff>
      <xdr:row>49</xdr:row>
      <xdr:rowOff>9525</xdr:rowOff>
    </xdr:from>
    <xdr:to>
      <xdr:col>8</xdr:col>
      <xdr:colOff>981074</xdr:colOff>
      <xdr:row>52</xdr:row>
      <xdr:rowOff>169545</xdr:rowOff>
    </xdr:to>
    <xdr:pic>
      <xdr:nvPicPr>
        <xdr:cNvPr id="36" name="Grafik 35" descr="Landsberg">
          <a:extLst>
            <a:ext uri="{FF2B5EF4-FFF2-40B4-BE49-F238E27FC236}">
              <a16:creationId xmlns:a16="http://schemas.microsoft.com/office/drawing/2014/main" id="{44449095-750B-48D4-8110-199D6F1F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49" y="18907125"/>
          <a:ext cx="962025" cy="130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32385</xdr:colOff>
      <xdr:row>53</xdr:row>
      <xdr:rowOff>32385</xdr:rowOff>
    </xdr:from>
    <xdr:to>
      <xdr:col>8</xdr:col>
      <xdr:colOff>923925</xdr:colOff>
      <xdr:row>56</xdr:row>
      <xdr:rowOff>152400</xdr:rowOff>
    </xdr:to>
    <xdr:pic>
      <xdr:nvPicPr>
        <xdr:cNvPr id="37" name="Grafik 36" descr="Lessingstr">
          <a:extLst>
            <a:ext uri="{FF2B5EF4-FFF2-40B4-BE49-F238E27FC236}">
              <a16:creationId xmlns:a16="http://schemas.microsoft.com/office/drawing/2014/main" id="{E7C99651-5821-4AF3-BA59-7DE5EC80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385" y="20453985"/>
          <a:ext cx="891540" cy="1263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1207769</xdr:colOff>
      <xdr:row>53</xdr:row>
      <xdr:rowOff>32384</xdr:rowOff>
    </xdr:from>
    <xdr:to>
      <xdr:col>8</xdr:col>
      <xdr:colOff>2066924</xdr:colOff>
      <xdr:row>56</xdr:row>
      <xdr:rowOff>123825</xdr:rowOff>
    </xdr:to>
    <xdr:pic>
      <xdr:nvPicPr>
        <xdr:cNvPr id="38" name="Grafik 37" descr="Lessingstr">
          <a:extLst>
            <a:ext uri="{FF2B5EF4-FFF2-40B4-BE49-F238E27FC236}">
              <a16:creationId xmlns:a16="http://schemas.microsoft.com/office/drawing/2014/main" id="{D32AD958-860D-4D4E-BD6E-FD46D9FB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6769" y="20453984"/>
          <a:ext cx="859155" cy="1234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1194435</xdr:colOff>
      <xdr:row>57</xdr:row>
      <xdr:rowOff>34270</xdr:rowOff>
    </xdr:from>
    <xdr:to>
      <xdr:col>8</xdr:col>
      <xdr:colOff>2047875</xdr:colOff>
      <xdr:row>60</xdr:row>
      <xdr:rowOff>172314</xdr:rowOff>
    </xdr:to>
    <xdr:pic>
      <xdr:nvPicPr>
        <xdr:cNvPr id="39" name="Grafik 38" descr="Eggersd">
          <a:extLst>
            <a:ext uri="{FF2B5EF4-FFF2-40B4-BE49-F238E27FC236}">
              <a16:creationId xmlns:a16="http://schemas.microsoft.com/office/drawing/2014/main" id="{EE971874-B91C-488E-9B0F-41EC1EA1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3435" y="21979870"/>
          <a:ext cx="853440" cy="1281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22859</xdr:colOff>
      <xdr:row>57</xdr:row>
      <xdr:rowOff>15240</xdr:rowOff>
    </xdr:from>
    <xdr:to>
      <xdr:col>8</xdr:col>
      <xdr:colOff>981074</xdr:colOff>
      <xdr:row>60</xdr:row>
      <xdr:rowOff>160020</xdr:rowOff>
    </xdr:to>
    <xdr:pic>
      <xdr:nvPicPr>
        <xdr:cNvPr id="40" name="Grafik 39" descr="Eggerd">
          <a:extLst>
            <a:ext uri="{FF2B5EF4-FFF2-40B4-BE49-F238E27FC236}">
              <a16:creationId xmlns:a16="http://schemas.microsoft.com/office/drawing/2014/main" id="{523E8716-9B49-4EB4-BFB2-85F3F3AD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59" y="21960840"/>
          <a:ext cx="958215" cy="12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1188720</xdr:colOff>
      <xdr:row>0</xdr:row>
      <xdr:rowOff>68580</xdr:rowOff>
    </xdr:from>
    <xdr:to>
      <xdr:col>8</xdr:col>
      <xdr:colOff>2058473</xdr:colOff>
      <xdr:row>0</xdr:row>
      <xdr:rowOff>1028700</xdr:rowOff>
    </xdr:to>
    <xdr:pic>
      <xdr:nvPicPr>
        <xdr:cNvPr id="43" name="Bild 7">
          <a:extLst>
            <a:ext uri="{FF2B5EF4-FFF2-40B4-BE49-F238E27FC236}">
              <a16:creationId xmlns:a16="http://schemas.microsoft.com/office/drawing/2014/main" id="{222D6E9B-856D-4D69-B76D-0729861B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212"/>
        <a:stretch>
          <a:fillRect/>
        </a:stretch>
      </xdr:blipFill>
      <xdr:spPr bwMode="auto">
        <a:xfrm>
          <a:off x="8970645" y="26376630"/>
          <a:ext cx="869753" cy="960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1148714</xdr:colOff>
      <xdr:row>37</xdr:row>
      <xdr:rowOff>59055</xdr:rowOff>
    </xdr:from>
    <xdr:to>
      <xdr:col>8</xdr:col>
      <xdr:colOff>2114550</xdr:colOff>
      <xdr:row>40</xdr:row>
      <xdr:rowOff>52520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F131725D-7529-4742-A36A-2489A4F4C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7714" y="14384655"/>
          <a:ext cx="965836" cy="1136465"/>
        </a:xfrm>
        <a:prstGeom prst="rect">
          <a:avLst/>
        </a:prstGeom>
      </xdr:spPr>
    </xdr:pic>
    <xdr:clientData/>
  </xdr:twoCellAnchor>
  <xdr:twoCellAnchor>
    <xdr:from>
      <xdr:col>20</xdr:col>
      <xdr:colOff>32755</xdr:colOff>
      <xdr:row>8</xdr:row>
      <xdr:rowOff>363485</xdr:rowOff>
    </xdr:from>
    <xdr:to>
      <xdr:col>20</xdr:col>
      <xdr:colOff>1457695</xdr:colOff>
      <xdr:row>8</xdr:row>
      <xdr:rowOff>1198615</xdr:rowOff>
    </xdr:to>
    <xdr:pic>
      <xdr:nvPicPr>
        <xdr:cNvPr id="50" name="Grafik 49" descr="20220506_114436">
          <a:extLst>
            <a:ext uri="{FF2B5EF4-FFF2-40B4-BE49-F238E27FC236}">
              <a16:creationId xmlns:a16="http://schemas.microsoft.com/office/drawing/2014/main" id="{2048FC0C-C636-4128-B215-310140995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9630073" y="28772167"/>
          <a:ext cx="0" cy="786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30479</xdr:colOff>
      <xdr:row>9</xdr:row>
      <xdr:rowOff>15240</xdr:rowOff>
    </xdr:from>
    <xdr:to>
      <xdr:col>8</xdr:col>
      <xdr:colOff>1165647</xdr:colOff>
      <xdr:row>12</xdr:row>
      <xdr:rowOff>190500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EA8CD1E0-0426-456B-BBE9-4B1C32751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9479" y="3672840"/>
          <a:ext cx="1135168" cy="131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32755</xdr:colOff>
      <xdr:row>8</xdr:row>
      <xdr:rowOff>363485</xdr:rowOff>
    </xdr:from>
    <xdr:to>
      <xdr:col>8</xdr:col>
      <xdr:colOff>1457695</xdr:colOff>
      <xdr:row>8</xdr:row>
      <xdr:rowOff>1198615</xdr:rowOff>
    </xdr:to>
    <xdr:pic>
      <xdr:nvPicPr>
        <xdr:cNvPr id="52" name="Grafik 51" descr="20220506_114436">
          <a:extLst>
            <a:ext uri="{FF2B5EF4-FFF2-40B4-BE49-F238E27FC236}">
              <a16:creationId xmlns:a16="http://schemas.microsoft.com/office/drawing/2014/main" id="{8E6501A5-CC83-4DCF-8B97-3F25E4AA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528685" y="28453080"/>
          <a:ext cx="0" cy="1424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34106</xdr:colOff>
      <xdr:row>5</xdr:row>
      <xdr:rowOff>15242</xdr:rowOff>
    </xdr:from>
    <xdr:to>
      <xdr:col>8</xdr:col>
      <xdr:colOff>914399</xdr:colOff>
      <xdr:row>8</xdr:row>
      <xdr:rowOff>157962</xdr:rowOff>
    </xdr:to>
    <xdr:pic>
      <xdr:nvPicPr>
        <xdr:cNvPr id="53" name="Grafik 52" descr="20220506_114449">
          <a:extLst>
            <a:ext uri="{FF2B5EF4-FFF2-40B4-BE49-F238E27FC236}">
              <a16:creationId xmlns:a16="http://schemas.microsoft.com/office/drawing/2014/main" id="{2AE352DC-2B2D-4AC2-BDBC-CB7AC54A2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070393" y="2351555"/>
          <a:ext cx="1285720" cy="880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1026793</xdr:colOff>
      <xdr:row>5</xdr:row>
      <xdr:rowOff>22861</xdr:rowOff>
    </xdr:from>
    <xdr:to>
      <xdr:col>8</xdr:col>
      <xdr:colOff>2047874</xdr:colOff>
      <xdr:row>8</xdr:row>
      <xdr:rowOff>160021</xdr:rowOff>
    </xdr:to>
    <xdr:pic>
      <xdr:nvPicPr>
        <xdr:cNvPr id="54" name="Grafik 53" descr="20220506_114436">
          <a:extLst>
            <a:ext uri="{FF2B5EF4-FFF2-40B4-BE49-F238E27FC236}">
              <a16:creationId xmlns:a16="http://schemas.microsoft.com/office/drawing/2014/main" id="{2D04D877-7DFC-41F4-86F7-8D153BBA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136254" y="2286000"/>
          <a:ext cx="1280160" cy="1021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43746</xdr:colOff>
      <xdr:row>41</xdr:row>
      <xdr:rowOff>9524</xdr:rowOff>
    </xdr:from>
    <xdr:to>
      <xdr:col>8</xdr:col>
      <xdr:colOff>1152524</xdr:colOff>
      <xdr:row>44</xdr:row>
      <xdr:rowOff>342899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E5AE39F-370B-400C-5D68-0EFF141E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2746" y="15859124"/>
          <a:ext cx="1108778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1184139</xdr:colOff>
      <xdr:row>41</xdr:row>
      <xdr:rowOff>28575</xdr:rowOff>
    </xdr:from>
    <xdr:to>
      <xdr:col>8</xdr:col>
      <xdr:colOff>2266950</xdr:colOff>
      <xdr:row>44</xdr:row>
      <xdr:rowOff>371475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71BB894-7ABE-6588-C187-0CC80C023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3139" y="15878175"/>
          <a:ext cx="1082811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5</xdr:row>
      <xdr:rowOff>66675</xdr:rowOff>
    </xdr:from>
    <xdr:to>
      <xdr:col>8</xdr:col>
      <xdr:colOff>1238250</xdr:colOff>
      <xdr:row>8</xdr:row>
      <xdr:rowOff>226695</xdr:rowOff>
    </xdr:to>
    <xdr:pic>
      <xdr:nvPicPr>
        <xdr:cNvPr id="30" name="Grafik 29" descr="Gehweg K">
          <a:extLst>
            <a:ext uri="{FF2B5EF4-FFF2-40B4-BE49-F238E27FC236}">
              <a16:creationId xmlns:a16="http://schemas.microsoft.com/office/drawing/2014/main" id="{6903B21E-5AA5-4DFC-850A-19DAD4B4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200275"/>
          <a:ext cx="1076325" cy="130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219074</xdr:colOff>
      <xdr:row>9</xdr:row>
      <xdr:rowOff>85725</xdr:rowOff>
    </xdr:from>
    <xdr:to>
      <xdr:col>8</xdr:col>
      <xdr:colOff>1504949</xdr:colOff>
      <xdr:row>12</xdr:row>
      <xdr:rowOff>237534</xdr:rowOff>
    </xdr:to>
    <xdr:pic>
      <xdr:nvPicPr>
        <xdr:cNvPr id="31" name="Grafik 30" descr="20220509_105903">
          <a:extLst>
            <a:ext uri="{FF2B5EF4-FFF2-40B4-BE49-F238E27FC236}">
              <a16:creationId xmlns:a16="http://schemas.microsoft.com/office/drawing/2014/main" id="{948CBC35-A7DC-4092-8B8B-FD5CDFC62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4" y="3743325"/>
          <a:ext cx="1285875" cy="1294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274197</xdr:colOff>
      <xdr:row>13</xdr:row>
      <xdr:rowOff>60960</xdr:rowOff>
    </xdr:from>
    <xdr:to>
      <xdr:col>8</xdr:col>
      <xdr:colOff>1419224</xdr:colOff>
      <xdr:row>16</xdr:row>
      <xdr:rowOff>195535</xdr:rowOff>
    </xdr:to>
    <xdr:pic>
      <xdr:nvPicPr>
        <xdr:cNvPr id="32" name="Grafik 31" descr="F">
          <a:extLst>
            <a:ext uri="{FF2B5EF4-FFF2-40B4-BE49-F238E27FC236}">
              <a16:creationId xmlns:a16="http://schemas.microsoft.com/office/drawing/2014/main" id="{61CC2EE5-D29C-403B-A6FD-66564607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197" y="5242560"/>
          <a:ext cx="1145027" cy="1277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39118</xdr:colOff>
      <xdr:row>17</xdr:row>
      <xdr:rowOff>43815</xdr:rowOff>
    </xdr:from>
    <xdr:to>
      <xdr:col>8</xdr:col>
      <xdr:colOff>1095375</xdr:colOff>
      <xdr:row>20</xdr:row>
      <xdr:rowOff>180975</xdr:rowOff>
    </xdr:to>
    <xdr:pic>
      <xdr:nvPicPr>
        <xdr:cNvPr id="33" name="Grafik 32" descr="Strausberger Heidestraße weg">
          <a:extLst>
            <a:ext uri="{FF2B5EF4-FFF2-40B4-BE49-F238E27FC236}">
              <a16:creationId xmlns:a16="http://schemas.microsoft.com/office/drawing/2014/main" id="{AE71A56F-E2D0-4FDB-85D1-61D7C4A7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8118" y="6749415"/>
          <a:ext cx="1056257" cy="1280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14605</xdr:colOff>
      <xdr:row>21</xdr:row>
      <xdr:rowOff>19049</xdr:rowOff>
    </xdr:from>
    <xdr:to>
      <xdr:col>8</xdr:col>
      <xdr:colOff>1295400</xdr:colOff>
      <xdr:row>24</xdr:row>
      <xdr:rowOff>343710</xdr:rowOff>
    </xdr:to>
    <xdr:pic>
      <xdr:nvPicPr>
        <xdr:cNvPr id="34" name="Grafik 33" descr="Zugang strandbad">
          <a:extLst>
            <a:ext uri="{FF2B5EF4-FFF2-40B4-BE49-F238E27FC236}">
              <a16:creationId xmlns:a16="http://schemas.microsoft.com/office/drawing/2014/main" id="{1C81C25B-3CA2-453A-98CD-40B4BE0A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3605" y="8248649"/>
          <a:ext cx="1280795" cy="1467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1188720</xdr:colOff>
      <xdr:row>0</xdr:row>
      <xdr:rowOff>68580</xdr:rowOff>
    </xdr:from>
    <xdr:to>
      <xdr:col>8</xdr:col>
      <xdr:colOff>2058473</xdr:colOff>
      <xdr:row>0</xdr:row>
      <xdr:rowOff>1028700</xdr:rowOff>
    </xdr:to>
    <xdr:pic>
      <xdr:nvPicPr>
        <xdr:cNvPr id="46" name="Bild 7">
          <a:extLst>
            <a:ext uri="{FF2B5EF4-FFF2-40B4-BE49-F238E27FC236}">
              <a16:creationId xmlns:a16="http://schemas.microsoft.com/office/drawing/2014/main" id="{868DE681-2B95-4ECA-B26D-BDF8E798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212"/>
        <a:stretch>
          <a:fillRect/>
        </a:stretch>
      </xdr:blipFill>
      <xdr:spPr bwMode="auto">
        <a:xfrm>
          <a:off x="8970645" y="44617005"/>
          <a:ext cx="869753" cy="960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1188720</xdr:colOff>
      <xdr:row>0</xdr:row>
      <xdr:rowOff>68580</xdr:rowOff>
    </xdr:from>
    <xdr:to>
      <xdr:col>8</xdr:col>
      <xdr:colOff>2058473</xdr:colOff>
      <xdr:row>0</xdr:row>
      <xdr:rowOff>1028700</xdr:rowOff>
    </xdr:to>
    <xdr:pic>
      <xdr:nvPicPr>
        <xdr:cNvPr id="47" name="Bild 7">
          <a:extLst>
            <a:ext uri="{FF2B5EF4-FFF2-40B4-BE49-F238E27FC236}">
              <a16:creationId xmlns:a16="http://schemas.microsoft.com/office/drawing/2014/main" id="{7D865D21-E18B-4DF3-B242-171A3494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212"/>
        <a:stretch>
          <a:fillRect/>
        </a:stretch>
      </xdr:blipFill>
      <xdr:spPr bwMode="auto">
        <a:xfrm>
          <a:off x="8970645" y="50713005"/>
          <a:ext cx="869753" cy="960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85725</xdr:colOff>
      <xdr:row>7</xdr:row>
      <xdr:rowOff>42635</xdr:rowOff>
    </xdr:from>
    <xdr:to>
      <xdr:col>8</xdr:col>
      <xdr:colOff>2038350</xdr:colOff>
      <xdr:row>8</xdr:row>
      <xdr:rowOff>1720214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CC399DB3-C965-4B45-B2B6-D946E169F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2928710"/>
          <a:ext cx="1952625" cy="20585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1188720</xdr:colOff>
      <xdr:row>0</xdr:row>
      <xdr:rowOff>68580</xdr:rowOff>
    </xdr:from>
    <xdr:to>
      <xdr:col>8</xdr:col>
      <xdr:colOff>2058473</xdr:colOff>
      <xdr:row>0</xdr:row>
      <xdr:rowOff>1028700</xdr:rowOff>
    </xdr:to>
    <xdr:pic>
      <xdr:nvPicPr>
        <xdr:cNvPr id="2" name="Bild 7">
          <a:extLst>
            <a:ext uri="{FF2B5EF4-FFF2-40B4-BE49-F238E27FC236}">
              <a16:creationId xmlns:a16="http://schemas.microsoft.com/office/drawing/2014/main" id="{963A5E85-5FC5-49F9-B0B8-C35EB7D6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212"/>
        <a:stretch>
          <a:fillRect/>
        </a:stretch>
      </xdr:blipFill>
      <xdr:spPr bwMode="auto">
        <a:xfrm>
          <a:off x="8970645" y="68580"/>
          <a:ext cx="869753" cy="960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zoomScaleNormal="100" zoomScalePageLayoutView="150" workbookViewId="0">
      <selection activeCell="C75" sqref="C75"/>
    </sheetView>
  </sheetViews>
  <sheetFormatPr baseColWidth="10" defaultRowHeight="15" x14ac:dyDescent="0.25"/>
  <cols>
    <col min="1" max="1" width="4.42578125" customWidth="1"/>
    <col min="2" max="2" width="26.7109375" customWidth="1"/>
    <col min="3" max="3" width="12.7109375" customWidth="1"/>
    <col min="4" max="4" width="9.28515625" customWidth="1"/>
    <col min="5" max="5" width="12.28515625" customWidth="1"/>
    <col min="6" max="6" width="9.28515625" customWidth="1"/>
    <col min="7" max="7" width="11.28515625" customWidth="1"/>
    <col min="8" max="8" width="17.5703125" customWidth="1"/>
    <col min="9" max="9" width="68.5703125" customWidth="1"/>
    <col min="12" max="12" width="11.5703125" customWidth="1"/>
    <col min="13" max="13" width="11.7109375" customWidth="1"/>
  </cols>
  <sheetData>
    <row r="1" spans="1:13" ht="81" customHeight="1" x14ac:dyDescent="0.25">
      <c r="A1" s="150" t="s">
        <v>182</v>
      </c>
      <c r="B1" s="150"/>
      <c r="C1" s="150"/>
      <c r="D1" s="150"/>
      <c r="E1" s="150"/>
      <c r="F1" s="150"/>
      <c r="G1" s="150"/>
      <c r="H1" s="150"/>
      <c r="I1" s="8"/>
      <c r="J1" s="8"/>
      <c r="K1" s="8"/>
      <c r="L1" s="8"/>
      <c r="M1" s="8"/>
    </row>
    <row r="2" spans="1:13" ht="12" customHeight="1" x14ac:dyDescent="0.25">
      <c r="A2" s="142"/>
      <c r="B2" s="142"/>
      <c r="C2" s="142"/>
      <c r="D2" s="142"/>
      <c r="E2" s="142"/>
      <c r="F2" s="142"/>
      <c r="G2" s="142"/>
      <c r="H2" s="142"/>
      <c r="I2" s="142"/>
    </row>
    <row r="3" spans="1:13" ht="51" customHeight="1" x14ac:dyDescent="0.25">
      <c r="A3" s="116"/>
      <c r="B3" s="117" t="s">
        <v>0</v>
      </c>
      <c r="C3" s="117" t="s">
        <v>97</v>
      </c>
      <c r="D3" s="118" t="s">
        <v>1</v>
      </c>
      <c r="E3" s="115" t="s">
        <v>2</v>
      </c>
      <c r="F3" s="119" t="s">
        <v>1</v>
      </c>
      <c r="G3" s="117" t="s">
        <v>98</v>
      </c>
      <c r="H3" s="117" t="s">
        <v>4</v>
      </c>
      <c r="I3" s="117" t="s">
        <v>5</v>
      </c>
    </row>
    <row r="4" spans="1:13" ht="43.5" customHeight="1" x14ac:dyDescent="0.25">
      <c r="A4" s="2"/>
      <c r="B4" s="3"/>
      <c r="C4" s="2"/>
      <c r="D4" s="4"/>
      <c r="E4" s="7" t="s">
        <v>3</v>
      </c>
      <c r="F4" s="5"/>
      <c r="G4" s="2"/>
      <c r="H4" s="2"/>
      <c r="I4" s="2"/>
    </row>
    <row r="5" spans="1:13" ht="15" customHeight="1" x14ac:dyDescent="0.25">
      <c r="A5" s="6" t="s">
        <v>90</v>
      </c>
      <c r="B5" s="153" t="s">
        <v>91</v>
      </c>
      <c r="C5" s="153"/>
      <c r="D5" s="153"/>
      <c r="E5" s="154"/>
      <c r="F5" s="153"/>
      <c r="G5" s="153"/>
      <c r="H5" s="153"/>
      <c r="I5" s="153"/>
    </row>
    <row r="6" spans="1:13" ht="14.45" customHeight="1" x14ac:dyDescent="0.25">
      <c r="A6" s="131" t="s">
        <v>66</v>
      </c>
      <c r="B6" s="138" t="s">
        <v>99</v>
      </c>
      <c r="C6" s="90" t="s">
        <v>6</v>
      </c>
      <c r="D6" s="86">
        <v>15</v>
      </c>
      <c r="E6" s="90" t="s">
        <v>102</v>
      </c>
      <c r="F6" s="86">
        <v>3</v>
      </c>
      <c r="G6" s="14" t="s">
        <v>8</v>
      </c>
      <c r="H6" s="152" t="s">
        <v>9</v>
      </c>
      <c r="I6" s="138"/>
    </row>
    <row r="7" spans="1:13" ht="14.45" customHeight="1" x14ac:dyDescent="0.25">
      <c r="A7" s="131"/>
      <c r="B7" s="138"/>
      <c r="C7" s="91" t="s">
        <v>7</v>
      </c>
      <c r="D7" s="87">
        <v>8</v>
      </c>
      <c r="E7" s="91" t="s">
        <v>103</v>
      </c>
      <c r="F7" s="87">
        <v>2</v>
      </c>
      <c r="G7" s="16" t="s">
        <v>8</v>
      </c>
      <c r="H7" s="152"/>
      <c r="I7" s="138"/>
    </row>
    <row r="8" spans="1:13" ht="54" customHeight="1" x14ac:dyDescent="0.25">
      <c r="A8" s="131"/>
      <c r="B8" s="138"/>
      <c r="C8" s="91"/>
      <c r="D8" s="87"/>
      <c r="E8" s="91"/>
      <c r="F8" s="87"/>
      <c r="G8" s="16"/>
      <c r="H8" s="152"/>
      <c r="I8" s="138"/>
    </row>
    <row r="9" spans="1:13" ht="60.75" customHeight="1" x14ac:dyDescent="0.25">
      <c r="A9" s="131"/>
      <c r="B9" s="138"/>
      <c r="C9" s="92"/>
      <c r="D9" s="88"/>
      <c r="E9" s="92"/>
      <c r="F9" s="88"/>
      <c r="G9" s="18"/>
      <c r="H9" s="152"/>
      <c r="I9" s="138"/>
    </row>
    <row r="10" spans="1:13" ht="14.45" customHeight="1" x14ac:dyDescent="0.25">
      <c r="A10" s="131" t="s">
        <v>67</v>
      </c>
      <c r="B10" s="138" t="s">
        <v>10</v>
      </c>
      <c r="C10" s="90" t="s">
        <v>100</v>
      </c>
      <c r="D10" s="86">
        <v>18</v>
      </c>
      <c r="E10" s="90" t="s">
        <v>104</v>
      </c>
      <c r="F10" s="86">
        <v>3</v>
      </c>
      <c r="G10" s="14" t="s">
        <v>8</v>
      </c>
      <c r="H10" s="143"/>
      <c r="I10" s="143"/>
    </row>
    <row r="11" spans="1:13" ht="14.45" customHeight="1" x14ac:dyDescent="0.25">
      <c r="A11" s="131"/>
      <c r="B11" s="138"/>
      <c r="C11" s="91" t="s">
        <v>11</v>
      </c>
      <c r="D11" s="87">
        <v>33</v>
      </c>
      <c r="E11" s="91" t="s">
        <v>105</v>
      </c>
      <c r="F11" s="87">
        <v>5.5</v>
      </c>
      <c r="G11" s="16" t="s">
        <v>8</v>
      </c>
      <c r="H11" s="143"/>
      <c r="I11" s="143"/>
    </row>
    <row r="12" spans="1:13" ht="14.45" customHeight="1" x14ac:dyDescent="0.25">
      <c r="A12" s="131"/>
      <c r="B12" s="138"/>
      <c r="C12" s="91" t="s">
        <v>12</v>
      </c>
      <c r="D12" s="87">
        <v>12</v>
      </c>
      <c r="E12" s="91" t="s">
        <v>106</v>
      </c>
      <c r="F12" s="87">
        <v>2</v>
      </c>
      <c r="G12" s="16" t="s">
        <v>8</v>
      </c>
      <c r="H12" s="143"/>
      <c r="I12" s="143"/>
    </row>
    <row r="13" spans="1:13" ht="92.25" customHeight="1" x14ac:dyDescent="0.25">
      <c r="A13" s="131"/>
      <c r="B13" s="138"/>
      <c r="C13" s="92"/>
      <c r="D13" s="89"/>
      <c r="E13" s="93"/>
      <c r="F13" s="89"/>
      <c r="G13" s="20"/>
      <c r="H13" s="143"/>
      <c r="I13" s="143"/>
    </row>
    <row r="14" spans="1:13" ht="14.45" customHeight="1" x14ac:dyDescent="0.25">
      <c r="A14" s="131" t="s">
        <v>68</v>
      </c>
      <c r="B14" s="151" t="s">
        <v>101</v>
      </c>
      <c r="C14" s="90" t="s">
        <v>13</v>
      </c>
      <c r="D14" s="86">
        <v>32</v>
      </c>
      <c r="E14" s="90" t="s">
        <v>179</v>
      </c>
      <c r="F14" s="86">
        <v>7</v>
      </c>
      <c r="G14" s="14" t="s">
        <v>8</v>
      </c>
      <c r="H14" s="138"/>
      <c r="I14" s="138"/>
    </row>
    <row r="15" spans="1:13" ht="14.45" customHeight="1" x14ac:dyDescent="0.25">
      <c r="A15" s="131"/>
      <c r="B15" s="151"/>
      <c r="C15" s="91" t="s">
        <v>107</v>
      </c>
      <c r="D15" s="87">
        <v>19.5</v>
      </c>
      <c r="E15" s="91" t="s">
        <v>180</v>
      </c>
      <c r="F15" s="87">
        <v>2</v>
      </c>
      <c r="G15" s="16" t="s">
        <v>8</v>
      </c>
      <c r="H15" s="138"/>
      <c r="I15" s="138"/>
    </row>
    <row r="16" spans="1:13" ht="36.75" customHeight="1" x14ac:dyDescent="0.25">
      <c r="A16" s="131"/>
      <c r="B16" s="151"/>
      <c r="C16" s="91" t="s">
        <v>108</v>
      </c>
      <c r="D16" s="87">
        <v>25.5</v>
      </c>
      <c r="E16" s="94"/>
      <c r="F16" s="87"/>
      <c r="G16" s="16" t="s">
        <v>8</v>
      </c>
      <c r="H16" s="138"/>
      <c r="I16" s="138"/>
    </row>
    <row r="17" spans="1:9" ht="72.75" customHeight="1" x14ac:dyDescent="0.25">
      <c r="A17" s="131"/>
      <c r="B17" s="151"/>
      <c r="C17" s="92" t="s">
        <v>14</v>
      </c>
      <c r="D17" s="88">
        <v>40</v>
      </c>
      <c r="E17" s="93"/>
      <c r="F17" s="89"/>
      <c r="G17" s="18" t="s">
        <v>8</v>
      </c>
      <c r="H17" s="138"/>
      <c r="I17" s="138"/>
    </row>
    <row r="18" spans="1:9" ht="14.45" customHeight="1" x14ac:dyDescent="0.25">
      <c r="A18" s="131" t="s">
        <v>69</v>
      </c>
      <c r="B18" s="135" t="s">
        <v>155</v>
      </c>
      <c r="C18" s="143" t="s">
        <v>15</v>
      </c>
      <c r="D18" s="144">
        <v>15</v>
      </c>
      <c r="E18" s="145"/>
      <c r="F18" s="146"/>
      <c r="G18" s="138" t="s">
        <v>8</v>
      </c>
      <c r="H18" s="138" t="s">
        <v>16</v>
      </c>
      <c r="I18" s="138"/>
    </row>
    <row r="19" spans="1:9" ht="14.45" customHeight="1" x14ac:dyDescent="0.25">
      <c r="A19" s="131"/>
      <c r="B19" s="136"/>
      <c r="C19" s="143"/>
      <c r="D19" s="144"/>
      <c r="E19" s="145"/>
      <c r="F19" s="146"/>
      <c r="G19" s="138"/>
      <c r="H19" s="138"/>
      <c r="I19" s="138"/>
    </row>
    <row r="20" spans="1:9" ht="14.45" customHeight="1" x14ac:dyDescent="0.25">
      <c r="A20" s="131"/>
      <c r="B20" s="136"/>
      <c r="C20" s="143"/>
      <c r="D20" s="144"/>
      <c r="E20" s="145"/>
      <c r="F20" s="146"/>
      <c r="G20" s="138"/>
      <c r="H20" s="138"/>
      <c r="I20" s="138"/>
    </row>
    <row r="21" spans="1:9" ht="14.45" customHeight="1" x14ac:dyDescent="0.25">
      <c r="A21" s="131"/>
      <c r="B21" s="136"/>
      <c r="C21" s="143"/>
      <c r="D21" s="144"/>
      <c r="E21" s="145"/>
      <c r="F21" s="146"/>
      <c r="G21" s="138"/>
      <c r="H21" s="138"/>
      <c r="I21" s="138"/>
    </row>
    <row r="22" spans="1:9" ht="96" customHeight="1" x14ac:dyDescent="0.25">
      <c r="A22" s="131"/>
      <c r="B22" s="137"/>
      <c r="C22" s="143"/>
      <c r="D22" s="144"/>
      <c r="E22" s="145"/>
      <c r="F22" s="146"/>
      <c r="G22" s="138"/>
      <c r="H22" s="138"/>
      <c r="I22" s="138"/>
    </row>
    <row r="23" spans="1:9" ht="14.45" customHeight="1" x14ac:dyDescent="0.25">
      <c r="A23" s="132" t="s">
        <v>70</v>
      </c>
      <c r="B23" s="135" t="s">
        <v>109</v>
      </c>
      <c r="C23" s="61" t="s">
        <v>17</v>
      </c>
      <c r="D23" s="15">
        <v>26</v>
      </c>
      <c r="E23" s="64" t="s">
        <v>18</v>
      </c>
      <c r="F23" s="15">
        <v>6.5</v>
      </c>
      <c r="G23" s="139" t="s">
        <v>8</v>
      </c>
      <c r="H23" s="139" t="s">
        <v>112</v>
      </c>
      <c r="I23" s="139"/>
    </row>
    <row r="24" spans="1:9" x14ac:dyDescent="0.25">
      <c r="A24" s="133"/>
      <c r="B24" s="136"/>
      <c r="C24" s="62" t="s">
        <v>110</v>
      </c>
      <c r="D24" s="17">
        <v>10</v>
      </c>
      <c r="E24" s="65"/>
      <c r="F24" s="17"/>
      <c r="G24" s="140"/>
      <c r="H24" s="140"/>
      <c r="I24" s="140"/>
    </row>
    <row r="25" spans="1:9" x14ac:dyDescent="0.25">
      <c r="A25" s="133"/>
      <c r="B25" s="136"/>
      <c r="C25" s="62" t="s">
        <v>111</v>
      </c>
      <c r="D25" s="17">
        <v>37.5</v>
      </c>
      <c r="E25" s="65" t="s">
        <v>19</v>
      </c>
      <c r="F25" s="17">
        <v>7.5</v>
      </c>
      <c r="G25" s="140"/>
      <c r="H25" s="140"/>
      <c r="I25" s="140"/>
    </row>
    <row r="26" spans="1:9" ht="75.75" customHeight="1" x14ac:dyDescent="0.25">
      <c r="A26" s="134"/>
      <c r="B26" s="137"/>
      <c r="C26" s="19"/>
      <c r="D26" s="29"/>
      <c r="E26" s="19"/>
      <c r="F26" s="28"/>
      <c r="G26" s="141"/>
      <c r="H26" s="141"/>
      <c r="I26" s="141"/>
    </row>
    <row r="27" spans="1:9" ht="14.45" customHeight="1" x14ac:dyDescent="0.25">
      <c r="A27" s="132" t="s">
        <v>71</v>
      </c>
      <c r="B27" s="135" t="s">
        <v>156</v>
      </c>
      <c r="C27" s="61" t="s">
        <v>167</v>
      </c>
      <c r="D27" s="15">
        <v>6</v>
      </c>
      <c r="E27" s="147"/>
      <c r="F27" s="147"/>
      <c r="G27" s="135" t="s">
        <v>8</v>
      </c>
      <c r="H27" s="135" t="s">
        <v>160</v>
      </c>
      <c r="I27" s="14"/>
    </row>
    <row r="28" spans="1:9" x14ac:dyDescent="0.25">
      <c r="A28" s="133"/>
      <c r="B28" s="136"/>
      <c r="C28" s="70"/>
      <c r="E28" s="148"/>
      <c r="F28" s="148"/>
      <c r="G28" s="136"/>
      <c r="H28" s="136"/>
      <c r="I28" s="16"/>
    </row>
    <row r="29" spans="1:9" x14ac:dyDescent="0.25">
      <c r="A29" s="133"/>
      <c r="B29" s="57" t="s">
        <v>157</v>
      </c>
      <c r="C29" s="68" t="s">
        <v>168</v>
      </c>
      <c r="D29" s="68">
        <v>4</v>
      </c>
      <c r="E29" s="148"/>
      <c r="F29" s="148"/>
      <c r="G29" s="136"/>
      <c r="H29" s="136"/>
      <c r="I29" s="16"/>
    </row>
    <row r="30" spans="1:9" x14ac:dyDescent="0.25">
      <c r="A30" s="133"/>
      <c r="B30" s="57"/>
      <c r="C30" s="68" t="s">
        <v>113</v>
      </c>
      <c r="D30" s="68">
        <v>10</v>
      </c>
      <c r="E30" s="148"/>
      <c r="F30" s="148"/>
      <c r="G30" s="136"/>
      <c r="H30" s="136"/>
      <c r="I30" s="16"/>
    </row>
    <row r="31" spans="1:9" x14ac:dyDescent="0.25">
      <c r="A31" s="133"/>
      <c r="B31" s="57"/>
      <c r="C31" s="68" t="s">
        <v>114</v>
      </c>
      <c r="D31" s="68">
        <v>8</v>
      </c>
      <c r="E31" s="148"/>
      <c r="F31" s="148"/>
      <c r="G31" s="136"/>
      <c r="H31" s="136"/>
      <c r="I31" s="16"/>
    </row>
    <row r="32" spans="1:9" x14ac:dyDescent="0.25">
      <c r="A32" s="133"/>
      <c r="B32" s="69" t="s">
        <v>158</v>
      </c>
      <c r="C32" s="68" t="s">
        <v>169</v>
      </c>
      <c r="D32" s="68">
        <v>8.6</v>
      </c>
      <c r="E32" s="148"/>
      <c r="F32" s="148"/>
      <c r="G32" s="136"/>
      <c r="H32" s="136"/>
      <c r="I32" s="16"/>
    </row>
    <row r="33" spans="1:9" x14ac:dyDescent="0.25">
      <c r="A33" s="133"/>
      <c r="B33" s="69"/>
      <c r="C33" s="68" t="s">
        <v>170</v>
      </c>
      <c r="D33" s="68">
        <v>4</v>
      </c>
      <c r="E33" s="148"/>
      <c r="F33" s="148"/>
      <c r="G33" s="136"/>
      <c r="H33" s="136"/>
      <c r="I33" s="16"/>
    </row>
    <row r="34" spans="1:9" x14ac:dyDescent="0.25">
      <c r="A34" s="133"/>
      <c r="B34" s="69" t="s">
        <v>159</v>
      </c>
      <c r="C34" s="68" t="s">
        <v>171</v>
      </c>
      <c r="D34" s="68">
        <v>4.2</v>
      </c>
      <c r="E34" s="148"/>
      <c r="F34" s="148"/>
      <c r="G34" s="136"/>
      <c r="H34" s="136"/>
      <c r="I34" s="16"/>
    </row>
    <row r="35" spans="1:9" ht="15" customHeight="1" x14ac:dyDescent="0.25">
      <c r="A35" s="134"/>
      <c r="B35" s="58"/>
      <c r="C35" s="62"/>
      <c r="D35" s="17"/>
      <c r="E35" s="149"/>
      <c r="F35" s="149"/>
      <c r="G35" s="137"/>
      <c r="H35" s="137"/>
      <c r="I35" s="18"/>
    </row>
    <row r="36" spans="1:9" x14ac:dyDescent="0.25">
      <c r="A36" s="132" t="s">
        <v>72</v>
      </c>
      <c r="B36" s="14" t="s">
        <v>20</v>
      </c>
      <c r="C36" s="61" t="s">
        <v>27</v>
      </c>
      <c r="D36" s="15">
        <v>16</v>
      </c>
      <c r="E36" s="64"/>
      <c r="F36" s="30"/>
      <c r="G36" s="14" t="s">
        <v>8</v>
      </c>
      <c r="H36" s="14"/>
      <c r="I36" s="14"/>
    </row>
    <row r="37" spans="1:9" ht="74.25" customHeight="1" x14ac:dyDescent="0.25">
      <c r="A37" s="133"/>
      <c r="B37" s="16" t="s">
        <v>172</v>
      </c>
      <c r="C37" s="62" t="s">
        <v>115</v>
      </c>
      <c r="D37" s="17">
        <v>7.5</v>
      </c>
      <c r="E37" s="65"/>
      <c r="F37" s="31"/>
      <c r="G37" s="16"/>
      <c r="H37" s="16"/>
      <c r="I37" s="16"/>
    </row>
    <row r="38" spans="1:9" ht="28.5" x14ac:dyDescent="0.25">
      <c r="A38" s="133"/>
      <c r="B38" s="16" t="s">
        <v>21</v>
      </c>
      <c r="C38" s="65" t="s">
        <v>181</v>
      </c>
      <c r="D38" s="17">
        <v>8</v>
      </c>
      <c r="E38" s="65"/>
      <c r="F38" s="31"/>
      <c r="G38" s="16"/>
      <c r="H38" s="16"/>
      <c r="I38" s="16" t="s">
        <v>30</v>
      </c>
    </row>
    <row r="39" spans="1:9" x14ac:dyDescent="0.25">
      <c r="A39" s="133"/>
      <c r="B39" s="16"/>
      <c r="C39" s="67" t="s">
        <v>28</v>
      </c>
      <c r="D39" s="17">
        <v>6</v>
      </c>
      <c r="E39" s="65"/>
      <c r="F39" s="31"/>
      <c r="G39" s="32"/>
      <c r="H39" s="16"/>
      <c r="I39" s="21"/>
    </row>
    <row r="40" spans="1:9" x14ac:dyDescent="0.25">
      <c r="A40" s="133"/>
      <c r="B40" s="32"/>
      <c r="C40" s="67"/>
      <c r="D40" s="17"/>
      <c r="E40" s="65"/>
      <c r="F40" s="31"/>
      <c r="G40" s="16"/>
      <c r="H40" s="16"/>
      <c r="I40" s="16"/>
    </row>
    <row r="41" spans="1:9" x14ac:dyDescent="0.25">
      <c r="A41" s="133"/>
      <c r="B41" s="16" t="s">
        <v>22</v>
      </c>
      <c r="C41" s="67" t="s">
        <v>115</v>
      </c>
      <c r="D41" s="17">
        <v>7.5</v>
      </c>
      <c r="E41" s="65"/>
      <c r="F41" s="31"/>
      <c r="G41" s="16" t="s">
        <v>8</v>
      </c>
      <c r="H41" s="16"/>
      <c r="I41" s="16"/>
    </row>
    <row r="42" spans="1:9" x14ac:dyDescent="0.25">
      <c r="A42" s="133"/>
      <c r="B42" s="33"/>
      <c r="C42" s="67" t="s">
        <v>28</v>
      </c>
      <c r="D42" s="17">
        <v>6</v>
      </c>
      <c r="E42" s="65"/>
      <c r="F42" s="31"/>
      <c r="G42" s="32"/>
      <c r="H42" s="16"/>
      <c r="I42" s="16"/>
    </row>
    <row r="43" spans="1:9" ht="129" customHeight="1" x14ac:dyDescent="0.25">
      <c r="A43" s="134"/>
      <c r="B43" s="34"/>
      <c r="C43" s="71"/>
      <c r="D43" s="35"/>
      <c r="E43" s="66"/>
      <c r="F43" s="36"/>
      <c r="G43" s="18"/>
      <c r="H43" s="18"/>
      <c r="I43" s="18" t="s">
        <v>30</v>
      </c>
    </row>
    <row r="44" spans="1:9" x14ac:dyDescent="0.25">
      <c r="A44" s="45" t="s">
        <v>194</v>
      </c>
      <c r="B44" s="14" t="s">
        <v>20</v>
      </c>
      <c r="C44" s="59" t="s">
        <v>173</v>
      </c>
      <c r="D44" s="15">
        <v>22.5</v>
      </c>
      <c r="E44" s="26"/>
      <c r="F44" s="30"/>
      <c r="G44" s="14" t="s">
        <v>8</v>
      </c>
      <c r="H44" s="14"/>
      <c r="I44" s="38"/>
    </row>
    <row r="45" spans="1:9" x14ac:dyDescent="0.25">
      <c r="A45" s="46"/>
      <c r="B45" s="16" t="s">
        <v>23</v>
      </c>
      <c r="C45" s="60" t="s">
        <v>174</v>
      </c>
      <c r="D45" s="17">
        <v>18</v>
      </c>
      <c r="E45" s="27"/>
      <c r="F45" s="31"/>
      <c r="G45" s="16"/>
      <c r="H45" s="16"/>
      <c r="I45" s="16"/>
    </row>
    <row r="46" spans="1:9" x14ac:dyDescent="0.25">
      <c r="A46" s="46"/>
      <c r="B46" s="16"/>
      <c r="C46" s="60"/>
      <c r="D46" s="27"/>
      <c r="E46" s="27"/>
      <c r="F46" s="31"/>
      <c r="G46" s="16"/>
      <c r="H46" s="16"/>
      <c r="I46" s="16"/>
    </row>
    <row r="47" spans="1:9" ht="114.75" customHeight="1" x14ac:dyDescent="0.25">
      <c r="A47" s="46"/>
      <c r="B47" s="16"/>
      <c r="C47" s="60"/>
      <c r="D47" s="27"/>
      <c r="E47" s="27"/>
      <c r="F47" s="31"/>
      <c r="G47" s="16"/>
      <c r="H47" s="16"/>
      <c r="I47" s="16"/>
    </row>
    <row r="48" spans="1:9" x14ac:dyDescent="0.25">
      <c r="A48" s="46"/>
      <c r="B48" s="16"/>
      <c r="C48" s="60"/>
      <c r="D48" s="27"/>
      <c r="E48" s="27"/>
      <c r="F48" s="31"/>
      <c r="G48" s="16"/>
      <c r="H48" s="16"/>
      <c r="I48" s="16"/>
    </row>
    <row r="49" spans="1:9" x14ac:dyDescent="0.25">
      <c r="A49" s="46"/>
      <c r="B49" s="16" t="s">
        <v>24</v>
      </c>
      <c r="C49" s="60" t="s">
        <v>115</v>
      </c>
      <c r="D49" s="17">
        <v>7.5</v>
      </c>
      <c r="E49" s="27"/>
      <c r="F49" s="31"/>
      <c r="G49" s="16" t="s">
        <v>8</v>
      </c>
      <c r="H49" s="16"/>
      <c r="I49" s="16"/>
    </row>
    <row r="50" spans="1:9" x14ac:dyDescent="0.25">
      <c r="A50" s="46"/>
      <c r="B50" s="16"/>
      <c r="C50" s="60" t="s">
        <v>28</v>
      </c>
      <c r="D50" s="17">
        <v>6</v>
      </c>
      <c r="E50" s="27"/>
      <c r="F50" s="31"/>
      <c r="G50" s="16"/>
      <c r="H50" s="16"/>
      <c r="I50" s="16"/>
    </row>
    <row r="51" spans="1:9" x14ac:dyDescent="0.25">
      <c r="A51" s="46"/>
      <c r="B51" s="16"/>
      <c r="C51" s="73"/>
      <c r="D51" s="27"/>
      <c r="E51" s="27"/>
      <c r="F51" s="31"/>
      <c r="G51" s="16"/>
      <c r="H51" s="16"/>
      <c r="I51" s="16"/>
    </row>
    <row r="52" spans="1:9" ht="94.5" customHeight="1" x14ac:dyDescent="0.25">
      <c r="A52" s="46"/>
      <c r="B52" s="16"/>
      <c r="C52" s="73"/>
      <c r="D52" s="27"/>
      <c r="E52" s="27"/>
      <c r="F52" s="31"/>
      <c r="G52" s="16"/>
      <c r="H52" s="16"/>
      <c r="I52" s="16"/>
    </row>
    <row r="53" spans="1:9" x14ac:dyDescent="0.25">
      <c r="A53" s="46"/>
      <c r="B53" s="16" t="s">
        <v>25</v>
      </c>
      <c r="C53" s="60" t="s">
        <v>6</v>
      </c>
      <c r="D53" s="17">
        <v>15</v>
      </c>
      <c r="E53" s="27"/>
      <c r="F53" s="31"/>
      <c r="G53" s="16" t="s">
        <v>8</v>
      </c>
      <c r="H53" s="16"/>
      <c r="I53" s="16"/>
    </row>
    <row r="54" spans="1:9" x14ac:dyDescent="0.25">
      <c r="A54" s="46"/>
      <c r="B54" s="16"/>
      <c r="C54" s="60" t="s">
        <v>175</v>
      </c>
      <c r="D54" s="17">
        <v>12</v>
      </c>
      <c r="E54" s="27"/>
      <c r="F54" s="31"/>
      <c r="G54" s="16"/>
      <c r="H54" s="16"/>
      <c r="I54" s="16"/>
    </row>
    <row r="55" spans="1:9" x14ac:dyDescent="0.25">
      <c r="A55" s="46"/>
      <c r="B55" s="16"/>
      <c r="C55" s="60" t="s">
        <v>115</v>
      </c>
      <c r="D55" s="17">
        <v>7.5</v>
      </c>
      <c r="E55" s="27"/>
      <c r="F55" s="31"/>
      <c r="G55" s="16"/>
      <c r="H55" s="16"/>
      <c r="I55" s="16"/>
    </row>
    <row r="56" spans="1:9" x14ac:dyDescent="0.25">
      <c r="A56" s="46"/>
      <c r="B56" s="16"/>
      <c r="C56" s="60" t="s">
        <v>28</v>
      </c>
      <c r="D56" s="17">
        <v>6</v>
      </c>
      <c r="E56" s="27"/>
      <c r="F56" s="31"/>
      <c r="G56" s="16"/>
      <c r="H56" s="16"/>
      <c r="I56" s="16"/>
    </row>
    <row r="57" spans="1:9" x14ac:dyDescent="0.25">
      <c r="A57" s="46"/>
      <c r="B57" s="32"/>
      <c r="C57" s="60"/>
      <c r="D57" s="27"/>
      <c r="E57" s="27"/>
      <c r="F57" s="31"/>
      <c r="G57" s="16"/>
      <c r="H57" s="16"/>
      <c r="I57" s="16"/>
    </row>
    <row r="58" spans="1:9" x14ac:dyDescent="0.25">
      <c r="A58" s="46"/>
      <c r="B58" s="16" t="s">
        <v>26</v>
      </c>
      <c r="C58" s="60" t="s">
        <v>29</v>
      </c>
      <c r="D58" s="87">
        <v>7.5</v>
      </c>
      <c r="E58" s="27"/>
      <c r="F58" s="31"/>
      <c r="G58" s="16" t="s">
        <v>8</v>
      </c>
      <c r="H58" s="16"/>
      <c r="I58" s="16"/>
    </row>
    <row r="59" spans="1:9" x14ac:dyDescent="0.25">
      <c r="A59" s="46"/>
      <c r="B59" s="16"/>
      <c r="C59" s="60" t="s">
        <v>28</v>
      </c>
      <c r="D59" s="87">
        <v>6</v>
      </c>
      <c r="E59" s="27"/>
      <c r="F59" s="31"/>
      <c r="G59" s="32"/>
      <c r="H59" s="16"/>
      <c r="I59" s="16"/>
    </row>
    <row r="60" spans="1:9" x14ac:dyDescent="0.25">
      <c r="A60" s="46"/>
      <c r="B60" s="16"/>
      <c r="C60" s="72"/>
      <c r="D60" s="32"/>
      <c r="E60" s="27"/>
      <c r="F60" s="31"/>
      <c r="G60" s="16"/>
      <c r="H60" s="16"/>
      <c r="I60" s="16"/>
    </row>
    <row r="61" spans="1:9" ht="155.25" customHeight="1" x14ac:dyDescent="0.25">
      <c r="A61" s="47"/>
      <c r="B61" s="18"/>
      <c r="C61" s="63"/>
      <c r="D61" s="29"/>
      <c r="E61" s="29"/>
      <c r="F61" s="36"/>
      <c r="G61" s="18"/>
      <c r="H61" s="18"/>
      <c r="I61" s="18"/>
    </row>
    <row r="62" spans="1:9" x14ac:dyDescent="0.25">
      <c r="A62" s="1"/>
    </row>
    <row r="63" spans="1:9" ht="45" x14ac:dyDescent="0.25">
      <c r="A63" s="1"/>
      <c r="B63" s="124" t="s">
        <v>195</v>
      </c>
      <c r="C63" s="121" t="s">
        <v>203</v>
      </c>
      <c r="D63" s="122">
        <f>SUM(D6:D61)</f>
        <v>495.3</v>
      </c>
      <c r="E63" s="123" t="s">
        <v>201</v>
      </c>
      <c r="F63" s="122">
        <f>SUM(F6:F61)</f>
        <v>38.5</v>
      </c>
      <c r="G63" s="121" t="s">
        <v>202</v>
      </c>
      <c r="H63" s="122">
        <f>D63+F63</f>
        <v>533.79999999999995</v>
      </c>
    </row>
  </sheetData>
  <mergeCells count="36">
    <mergeCell ref="A1:H1"/>
    <mergeCell ref="H10:H13"/>
    <mergeCell ref="I10:I13"/>
    <mergeCell ref="A14:A17"/>
    <mergeCell ref="B14:B17"/>
    <mergeCell ref="B6:B9"/>
    <mergeCell ref="H6:H9"/>
    <mergeCell ref="I6:I9"/>
    <mergeCell ref="B5:I5"/>
    <mergeCell ref="H14:H17"/>
    <mergeCell ref="I14:I17"/>
    <mergeCell ref="A6:A9"/>
    <mergeCell ref="A10:A13"/>
    <mergeCell ref="A36:A43"/>
    <mergeCell ref="A27:A35"/>
    <mergeCell ref="G27:G35"/>
    <mergeCell ref="H23:H26"/>
    <mergeCell ref="A2:I2"/>
    <mergeCell ref="B23:B26"/>
    <mergeCell ref="C18:C22"/>
    <mergeCell ref="D18:D22"/>
    <mergeCell ref="E18:E22"/>
    <mergeCell ref="F18:F22"/>
    <mergeCell ref="G18:G22"/>
    <mergeCell ref="H18:H22"/>
    <mergeCell ref="E27:E35"/>
    <mergeCell ref="F27:F35"/>
    <mergeCell ref="B27:B28"/>
    <mergeCell ref="G23:G26"/>
    <mergeCell ref="A18:A22"/>
    <mergeCell ref="A23:A26"/>
    <mergeCell ref="H27:H35"/>
    <mergeCell ref="I18:I22"/>
    <mergeCell ref="B10:B13"/>
    <mergeCell ref="I23:I26"/>
    <mergeCell ref="B18:B22"/>
  </mergeCells>
  <pageMargins left="0.23622047244094491" right="0.23622047244094491" top="0.74803149606299213" bottom="0.74803149606299213" header="0.31496062992125984" footer="0.31496062992125984"/>
  <pageSetup paperSize="9" scale="57" fitToHeight="2" orientation="portrait" r:id="rId1"/>
  <rowBreaks count="1" manualBreakCount="1">
    <brk id="40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6077E-8A02-4DC1-926F-61AAB0C20B69}">
  <dimension ref="A1:U63"/>
  <sheetViews>
    <sheetView zoomScaleNormal="100" zoomScalePageLayoutView="78" workbookViewId="0">
      <selection activeCell="J43" sqref="J43"/>
    </sheetView>
  </sheetViews>
  <sheetFormatPr baseColWidth="10" defaultRowHeight="15" x14ac:dyDescent="0.25"/>
  <cols>
    <col min="1" max="1" width="4.42578125" customWidth="1"/>
    <col min="2" max="2" width="26.7109375" customWidth="1"/>
    <col min="3" max="3" width="12.7109375" customWidth="1"/>
    <col min="4" max="4" width="9.28515625" customWidth="1"/>
    <col min="5" max="5" width="17.28515625" customWidth="1"/>
    <col min="6" max="6" width="9.28515625" customWidth="1"/>
    <col min="7" max="7" width="11.28515625" customWidth="1"/>
    <col min="8" max="8" width="17.5703125" customWidth="1"/>
    <col min="9" max="9" width="35.28515625" customWidth="1"/>
    <col min="12" max="12" width="11.5703125" customWidth="1"/>
    <col min="13" max="13" width="11.7109375" customWidth="1"/>
  </cols>
  <sheetData>
    <row r="1" spans="1:21" ht="81" customHeight="1" x14ac:dyDescent="0.25">
      <c r="A1" s="150" t="s">
        <v>188</v>
      </c>
      <c r="B1" s="150"/>
      <c r="C1" s="150"/>
      <c r="D1" s="150"/>
      <c r="E1" s="150"/>
      <c r="F1" s="150"/>
      <c r="G1" s="150"/>
      <c r="H1" s="150"/>
      <c r="I1" s="8"/>
      <c r="J1" s="8"/>
      <c r="K1" s="8"/>
      <c r="L1" s="8"/>
      <c r="M1" s="8"/>
    </row>
    <row r="2" spans="1:21" ht="12" customHeight="1" x14ac:dyDescent="0.25">
      <c r="A2" s="142"/>
      <c r="B2" s="142"/>
      <c r="C2" s="142"/>
      <c r="D2" s="142"/>
      <c r="E2" s="142"/>
      <c r="F2" s="142"/>
      <c r="G2" s="142"/>
      <c r="H2" s="142"/>
      <c r="I2" s="142"/>
    </row>
    <row r="3" spans="1:21" ht="30" x14ac:dyDescent="0.25">
      <c r="A3" s="2"/>
      <c r="B3" s="12" t="s">
        <v>0</v>
      </c>
      <c r="C3" s="12" t="s">
        <v>97</v>
      </c>
      <c r="D3" s="10" t="s">
        <v>1</v>
      </c>
      <c r="E3" s="6" t="s">
        <v>2</v>
      </c>
      <c r="F3" s="11" t="s">
        <v>1</v>
      </c>
      <c r="G3" s="9" t="s">
        <v>98</v>
      </c>
      <c r="H3" s="12" t="s">
        <v>4</v>
      </c>
      <c r="I3" s="12" t="s">
        <v>5</v>
      </c>
    </row>
    <row r="4" spans="1:21" ht="30" x14ac:dyDescent="0.25">
      <c r="A4" s="13"/>
      <c r="B4" s="22"/>
      <c r="C4" s="13"/>
      <c r="D4" s="23"/>
      <c r="E4" s="24" t="s">
        <v>3</v>
      </c>
      <c r="F4" s="25"/>
      <c r="G4" s="13"/>
      <c r="H4" s="13"/>
      <c r="I4" s="13"/>
    </row>
    <row r="5" spans="1:21" x14ac:dyDescent="0.25">
      <c r="A5" s="37" t="s">
        <v>92</v>
      </c>
      <c r="B5" s="171" t="s">
        <v>93</v>
      </c>
      <c r="C5" s="171"/>
      <c r="D5" s="171"/>
      <c r="E5" s="171"/>
      <c r="F5" s="171"/>
      <c r="G5" s="171"/>
      <c r="H5" s="171"/>
      <c r="I5" s="171"/>
    </row>
    <row r="6" spans="1:21" ht="30" customHeight="1" x14ac:dyDescent="0.25">
      <c r="A6" s="160" t="s">
        <v>73</v>
      </c>
      <c r="B6" s="135" t="s">
        <v>186</v>
      </c>
      <c r="C6" s="103" t="s">
        <v>33</v>
      </c>
      <c r="D6" s="105">
        <v>20</v>
      </c>
      <c r="E6" s="103" t="s">
        <v>34</v>
      </c>
      <c r="F6" s="105">
        <v>5</v>
      </c>
      <c r="G6" s="139" t="s">
        <v>119</v>
      </c>
      <c r="H6" s="139"/>
      <c r="I6" s="139"/>
      <c r="M6" s="48"/>
      <c r="N6" s="49"/>
      <c r="O6" s="49"/>
      <c r="P6" s="50"/>
      <c r="Q6" s="49"/>
      <c r="R6" s="50"/>
      <c r="S6" s="49"/>
      <c r="T6" s="49"/>
      <c r="U6" s="49"/>
    </row>
    <row r="7" spans="1:21" ht="30" customHeight="1" x14ac:dyDescent="0.25">
      <c r="A7" s="161"/>
      <c r="B7" s="136"/>
      <c r="C7" s="107" t="s">
        <v>33</v>
      </c>
      <c r="D7" s="108">
        <v>20</v>
      </c>
      <c r="E7" s="107" t="s">
        <v>34</v>
      </c>
      <c r="F7" s="108">
        <v>5</v>
      </c>
      <c r="G7" s="140"/>
      <c r="H7" s="140"/>
      <c r="I7" s="140"/>
      <c r="M7" s="48"/>
      <c r="N7" s="49"/>
      <c r="O7" s="49"/>
      <c r="P7" s="50"/>
      <c r="Q7" s="49"/>
      <c r="R7" s="50"/>
      <c r="S7" s="49"/>
      <c r="T7" s="49"/>
      <c r="U7" s="49"/>
    </row>
    <row r="8" spans="1:21" ht="30" customHeight="1" x14ac:dyDescent="0.25">
      <c r="A8" s="161"/>
      <c r="B8" s="136"/>
      <c r="C8" s="107"/>
      <c r="D8" s="108"/>
      <c r="E8" s="107"/>
      <c r="F8" s="108"/>
      <c r="G8" s="140"/>
      <c r="H8" s="140"/>
      <c r="I8" s="140"/>
      <c r="M8" s="48"/>
      <c r="N8" s="49"/>
      <c r="O8" s="49"/>
      <c r="P8" s="50"/>
      <c r="Q8" s="49"/>
      <c r="R8" s="50"/>
      <c r="S8" s="49"/>
      <c r="T8" s="49"/>
      <c r="U8" s="49"/>
    </row>
    <row r="9" spans="1:21" ht="30" customHeight="1" x14ac:dyDescent="0.25">
      <c r="A9" s="162"/>
      <c r="B9" s="137"/>
      <c r="C9" s="74"/>
      <c r="D9" s="19"/>
      <c r="E9" s="74"/>
      <c r="F9" s="19"/>
      <c r="G9" s="141"/>
      <c r="H9" s="141"/>
      <c r="I9" s="141"/>
      <c r="M9" s="48"/>
      <c r="N9" s="49"/>
      <c r="O9" s="51"/>
      <c r="P9" s="52"/>
      <c r="Q9" s="51"/>
      <c r="R9" s="52"/>
      <c r="S9" s="49"/>
      <c r="T9" s="49"/>
      <c r="U9" s="49"/>
    </row>
    <row r="10" spans="1:21" ht="30" customHeight="1" x14ac:dyDescent="0.25">
      <c r="A10" s="160" t="s">
        <v>74</v>
      </c>
      <c r="B10" s="135" t="s">
        <v>31</v>
      </c>
      <c r="C10" s="168" t="s">
        <v>32</v>
      </c>
      <c r="D10" s="147">
        <v>51</v>
      </c>
      <c r="E10" s="168" t="s">
        <v>116</v>
      </c>
      <c r="F10" s="147">
        <v>8.5</v>
      </c>
      <c r="G10" s="139" t="s">
        <v>8</v>
      </c>
      <c r="H10" s="139" t="s">
        <v>117</v>
      </c>
      <c r="I10" s="100"/>
    </row>
    <row r="11" spans="1:21" ht="30" customHeight="1" x14ac:dyDescent="0.25">
      <c r="A11" s="161"/>
      <c r="B11" s="136"/>
      <c r="C11" s="169"/>
      <c r="D11" s="148"/>
      <c r="E11" s="169"/>
      <c r="F11" s="148"/>
      <c r="G11" s="140"/>
      <c r="H11" s="140"/>
      <c r="I11" s="101"/>
    </row>
    <row r="12" spans="1:21" ht="30" customHeight="1" x14ac:dyDescent="0.25">
      <c r="A12" s="161"/>
      <c r="B12" s="136"/>
      <c r="C12" s="169"/>
      <c r="D12" s="148"/>
      <c r="E12" s="169"/>
      <c r="F12" s="148"/>
      <c r="G12" s="140"/>
      <c r="H12" s="140"/>
      <c r="I12" s="101"/>
    </row>
    <row r="13" spans="1:21" ht="30" customHeight="1" x14ac:dyDescent="0.25">
      <c r="A13" s="162"/>
      <c r="B13" s="137"/>
      <c r="C13" s="170"/>
      <c r="D13" s="149"/>
      <c r="E13" s="170"/>
      <c r="F13" s="149"/>
      <c r="G13" s="141"/>
      <c r="H13" s="141"/>
      <c r="I13" s="102"/>
    </row>
    <row r="14" spans="1:21" ht="30" customHeight="1" x14ac:dyDescent="0.25">
      <c r="A14" s="160" t="s">
        <v>75</v>
      </c>
      <c r="B14" s="110" t="s">
        <v>161</v>
      </c>
      <c r="C14" s="103" t="s">
        <v>35</v>
      </c>
      <c r="D14" s="105">
        <v>28.75</v>
      </c>
      <c r="E14" s="103" t="s">
        <v>36</v>
      </c>
      <c r="F14" s="105">
        <v>5.75</v>
      </c>
      <c r="G14" s="100" t="s">
        <v>8</v>
      </c>
      <c r="H14" s="139"/>
      <c r="I14" s="168"/>
    </row>
    <row r="15" spans="1:21" ht="30" customHeight="1" x14ac:dyDescent="0.25">
      <c r="A15" s="161"/>
      <c r="B15" s="111" t="s">
        <v>120</v>
      </c>
      <c r="C15" s="107" t="s">
        <v>11</v>
      </c>
      <c r="D15" s="108">
        <v>33</v>
      </c>
      <c r="E15" s="107" t="s">
        <v>37</v>
      </c>
      <c r="F15" s="108">
        <v>5.5</v>
      </c>
      <c r="G15" s="101" t="s">
        <v>8</v>
      </c>
      <c r="H15" s="140"/>
      <c r="I15" s="169"/>
    </row>
    <row r="16" spans="1:21" ht="30" customHeight="1" x14ac:dyDescent="0.25">
      <c r="A16" s="161"/>
      <c r="B16" s="111"/>
      <c r="C16" s="107"/>
      <c r="D16" s="108"/>
      <c r="E16" s="107"/>
      <c r="F16" s="108"/>
      <c r="G16" s="101"/>
      <c r="H16" s="140"/>
      <c r="I16" s="169"/>
    </row>
    <row r="17" spans="1:9" ht="30" customHeight="1" x14ac:dyDescent="0.25">
      <c r="A17" s="161"/>
      <c r="B17" s="77"/>
      <c r="C17" s="107"/>
      <c r="D17" s="108"/>
      <c r="E17" s="107"/>
      <c r="F17" s="108"/>
      <c r="G17" s="101"/>
      <c r="H17" s="140"/>
      <c r="I17" s="169"/>
    </row>
    <row r="18" spans="1:9" ht="30" customHeight="1" x14ac:dyDescent="0.25">
      <c r="A18" s="160" t="s">
        <v>76</v>
      </c>
      <c r="B18" s="110" t="s">
        <v>162</v>
      </c>
      <c r="C18" s="80" t="s">
        <v>142</v>
      </c>
      <c r="D18" s="81">
        <v>30</v>
      </c>
      <c r="E18" s="80" t="s">
        <v>121</v>
      </c>
      <c r="F18" s="81">
        <v>6</v>
      </c>
      <c r="G18" s="76" t="s">
        <v>8</v>
      </c>
      <c r="H18" s="139"/>
      <c r="I18" s="139"/>
    </row>
    <row r="19" spans="1:9" ht="30" customHeight="1" x14ac:dyDescent="0.25">
      <c r="A19" s="161"/>
      <c r="B19" s="163" t="s">
        <v>163</v>
      </c>
      <c r="C19" s="82" t="s">
        <v>164</v>
      </c>
      <c r="D19" s="83">
        <v>36.25</v>
      </c>
      <c r="E19" s="82" t="s">
        <v>176</v>
      </c>
      <c r="F19" s="83">
        <v>7.25</v>
      </c>
      <c r="G19" s="69" t="s">
        <v>8</v>
      </c>
      <c r="H19" s="140"/>
      <c r="I19" s="140"/>
    </row>
    <row r="20" spans="1:9" ht="30" customHeight="1" x14ac:dyDescent="0.25">
      <c r="A20" s="161"/>
      <c r="B20" s="164"/>
      <c r="C20" s="82"/>
      <c r="D20" s="68"/>
      <c r="E20" s="82"/>
      <c r="F20" s="68"/>
      <c r="G20" s="69"/>
      <c r="H20" s="140"/>
      <c r="I20" s="140"/>
    </row>
    <row r="21" spans="1:9" ht="30" customHeight="1" x14ac:dyDescent="0.25">
      <c r="A21" s="162"/>
      <c r="B21" s="78"/>
      <c r="C21" s="74"/>
      <c r="D21" s="20"/>
      <c r="E21" s="74"/>
      <c r="F21" s="20"/>
      <c r="G21" s="20"/>
      <c r="H21" s="141"/>
      <c r="I21" s="141"/>
    </row>
    <row r="22" spans="1:9" ht="30" customHeight="1" x14ac:dyDescent="0.25">
      <c r="A22" s="160" t="s">
        <v>77</v>
      </c>
      <c r="B22" s="110" t="s">
        <v>38</v>
      </c>
      <c r="C22" s="103" t="s">
        <v>40</v>
      </c>
      <c r="D22" s="105">
        <v>24</v>
      </c>
      <c r="E22" s="103" t="s">
        <v>121</v>
      </c>
      <c r="F22" s="105">
        <v>6</v>
      </c>
      <c r="G22" s="100" t="s">
        <v>8</v>
      </c>
      <c r="H22" s="165" t="s">
        <v>183</v>
      </c>
      <c r="I22" s="168"/>
    </row>
    <row r="23" spans="1:9" ht="30" customHeight="1" x14ac:dyDescent="0.25">
      <c r="A23" s="161"/>
      <c r="B23" s="111" t="s">
        <v>39</v>
      </c>
      <c r="C23" s="107" t="s">
        <v>41</v>
      </c>
      <c r="D23" s="108">
        <v>18</v>
      </c>
      <c r="E23" s="107" t="s">
        <v>122</v>
      </c>
      <c r="F23" s="108">
        <v>4.5</v>
      </c>
      <c r="G23" s="101" t="s">
        <v>8</v>
      </c>
      <c r="H23" s="166"/>
      <c r="I23" s="169"/>
    </row>
    <row r="24" spans="1:9" ht="30" customHeight="1" x14ac:dyDescent="0.25">
      <c r="A24" s="161"/>
      <c r="B24" s="79" t="s">
        <v>165</v>
      </c>
      <c r="C24" s="72"/>
      <c r="D24" s="39"/>
      <c r="E24" s="72"/>
      <c r="F24" s="39"/>
      <c r="G24" s="32"/>
      <c r="H24" s="166"/>
      <c r="I24" s="169"/>
    </row>
    <row r="25" spans="1:9" ht="30" customHeight="1" x14ac:dyDescent="0.25">
      <c r="A25" s="162"/>
      <c r="B25" s="35"/>
      <c r="C25" s="71"/>
      <c r="D25" s="40"/>
      <c r="E25" s="71"/>
      <c r="F25" s="40"/>
      <c r="G25" s="35"/>
      <c r="H25" s="167"/>
      <c r="I25" s="170"/>
    </row>
    <row r="26" spans="1:9" ht="30" customHeight="1" x14ac:dyDescent="0.25">
      <c r="A26" s="131" t="s">
        <v>78</v>
      </c>
      <c r="B26" s="76" t="s">
        <v>42</v>
      </c>
      <c r="C26" s="80" t="s">
        <v>47</v>
      </c>
      <c r="D26" s="81">
        <v>30</v>
      </c>
      <c r="E26" s="80" t="s">
        <v>19</v>
      </c>
      <c r="F26" s="81">
        <v>7.5</v>
      </c>
      <c r="G26" s="152" t="s">
        <v>177</v>
      </c>
      <c r="H26" s="138"/>
      <c r="I26" s="138"/>
    </row>
    <row r="27" spans="1:9" ht="30" customHeight="1" x14ac:dyDescent="0.25">
      <c r="A27" s="131"/>
      <c r="B27" s="69" t="s">
        <v>118</v>
      </c>
      <c r="C27" s="82" t="s">
        <v>47</v>
      </c>
      <c r="D27" s="68">
        <v>30</v>
      </c>
      <c r="E27" s="82" t="s">
        <v>19</v>
      </c>
      <c r="F27" s="68">
        <v>7.5</v>
      </c>
      <c r="G27" s="152"/>
      <c r="H27" s="138"/>
      <c r="I27" s="138"/>
    </row>
    <row r="28" spans="1:9" ht="30" customHeight="1" x14ac:dyDescent="0.25">
      <c r="A28" s="131"/>
      <c r="B28" s="69" t="s">
        <v>166</v>
      </c>
      <c r="C28" s="82"/>
      <c r="D28" s="68"/>
      <c r="E28" s="82"/>
      <c r="F28" s="68"/>
      <c r="G28" s="152"/>
      <c r="H28" s="138"/>
      <c r="I28" s="138"/>
    </row>
    <row r="29" spans="1:9" ht="30" customHeight="1" x14ac:dyDescent="0.25">
      <c r="A29" s="131"/>
      <c r="B29" s="75"/>
      <c r="C29" s="95"/>
      <c r="D29" s="84"/>
      <c r="E29" s="96"/>
      <c r="F29" s="85"/>
      <c r="G29" s="152"/>
      <c r="H29" s="138"/>
      <c r="I29" s="138"/>
    </row>
    <row r="30" spans="1:9" ht="30" customHeight="1" x14ac:dyDescent="0.25">
      <c r="A30" s="131" t="s">
        <v>79</v>
      </c>
      <c r="B30" s="138" t="s">
        <v>123</v>
      </c>
      <c r="C30" s="103" t="s">
        <v>43</v>
      </c>
      <c r="D30" s="105">
        <v>14</v>
      </c>
      <c r="E30" s="103" t="s">
        <v>124</v>
      </c>
      <c r="F30" s="105">
        <v>3.5</v>
      </c>
      <c r="G30" s="100" t="s">
        <v>8</v>
      </c>
      <c r="H30" s="138"/>
      <c r="I30" s="138"/>
    </row>
    <row r="31" spans="1:9" ht="30" customHeight="1" x14ac:dyDescent="0.25">
      <c r="A31" s="131"/>
      <c r="B31" s="138"/>
      <c r="C31" s="107" t="s">
        <v>40</v>
      </c>
      <c r="D31" s="108">
        <v>24</v>
      </c>
      <c r="E31" s="107" t="s">
        <v>121</v>
      </c>
      <c r="F31" s="108">
        <v>6</v>
      </c>
      <c r="G31" s="101" t="s">
        <v>8</v>
      </c>
      <c r="H31" s="138"/>
      <c r="I31" s="138"/>
    </row>
    <row r="32" spans="1:9" ht="30" customHeight="1" x14ac:dyDescent="0.25">
      <c r="A32" s="131"/>
      <c r="B32" s="138"/>
      <c r="C32" s="107"/>
      <c r="D32" s="108"/>
      <c r="E32" s="107"/>
      <c r="F32" s="108"/>
      <c r="G32" s="101"/>
      <c r="H32" s="138"/>
      <c r="I32" s="138"/>
    </row>
    <row r="33" spans="1:9" ht="30" customHeight="1" x14ac:dyDescent="0.25">
      <c r="A33" s="131"/>
      <c r="B33" s="138"/>
      <c r="C33" s="104"/>
      <c r="D33" s="19"/>
      <c r="E33" s="104"/>
      <c r="F33" s="19"/>
      <c r="G33" s="102"/>
      <c r="H33" s="138"/>
      <c r="I33" s="138"/>
    </row>
    <row r="34" spans="1:9" ht="30" customHeight="1" x14ac:dyDescent="0.25">
      <c r="A34" s="131" t="s">
        <v>80</v>
      </c>
      <c r="B34" s="152" t="s">
        <v>178</v>
      </c>
      <c r="C34" s="103" t="s">
        <v>125</v>
      </c>
      <c r="D34" s="105">
        <v>48.75</v>
      </c>
      <c r="E34" s="103" t="s">
        <v>127</v>
      </c>
      <c r="F34" s="41">
        <v>9.8000000000000007</v>
      </c>
      <c r="G34" s="100" t="s">
        <v>8</v>
      </c>
      <c r="H34" s="159" t="s">
        <v>44</v>
      </c>
      <c r="I34" s="138"/>
    </row>
    <row r="35" spans="1:9" ht="30" customHeight="1" x14ac:dyDescent="0.25">
      <c r="A35" s="131"/>
      <c r="B35" s="152"/>
      <c r="C35" s="107" t="s">
        <v>126</v>
      </c>
      <c r="D35" s="108">
        <v>48</v>
      </c>
      <c r="E35" s="107" t="s">
        <v>128</v>
      </c>
      <c r="F35" s="42">
        <v>8</v>
      </c>
      <c r="G35" s="101" t="s">
        <v>8</v>
      </c>
      <c r="H35" s="159"/>
      <c r="I35" s="138"/>
    </row>
    <row r="36" spans="1:9" ht="30" customHeight="1" x14ac:dyDescent="0.25">
      <c r="A36" s="131"/>
      <c r="B36" s="152"/>
      <c r="C36" s="107"/>
      <c r="D36" s="108"/>
      <c r="E36" s="107"/>
      <c r="F36" s="42"/>
      <c r="G36" s="101"/>
      <c r="H36" s="159"/>
      <c r="I36" s="138"/>
    </row>
    <row r="37" spans="1:9" ht="30" customHeight="1" x14ac:dyDescent="0.25">
      <c r="A37" s="131"/>
      <c r="B37" s="152"/>
      <c r="C37" s="104"/>
      <c r="D37" s="106"/>
      <c r="E37" s="104"/>
      <c r="F37" s="43"/>
      <c r="G37" s="102"/>
      <c r="H37" s="159"/>
      <c r="I37" s="138"/>
    </row>
    <row r="38" spans="1:9" ht="30" customHeight="1" x14ac:dyDescent="0.25">
      <c r="A38" s="131" t="s">
        <v>81</v>
      </c>
      <c r="B38" s="138" t="s">
        <v>129</v>
      </c>
      <c r="C38" s="103" t="s">
        <v>45</v>
      </c>
      <c r="D38" s="105">
        <v>23.4</v>
      </c>
      <c r="E38" s="143"/>
      <c r="F38" s="158"/>
      <c r="G38" s="138" t="s">
        <v>119</v>
      </c>
      <c r="H38" s="138"/>
      <c r="I38" s="138"/>
    </row>
    <row r="39" spans="1:9" ht="30" customHeight="1" x14ac:dyDescent="0.25">
      <c r="A39" s="131"/>
      <c r="B39" s="138"/>
      <c r="C39" s="107" t="s">
        <v>130</v>
      </c>
      <c r="D39" s="108">
        <v>7</v>
      </c>
      <c r="E39" s="143"/>
      <c r="F39" s="158"/>
      <c r="G39" s="138"/>
      <c r="H39" s="138"/>
      <c r="I39" s="138"/>
    </row>
    <row r="40" spans="1:9" ht="30" customHeight="1" x14ac:dyDescent="0.25">
      <c r="A40" s="131"/>
      <c r="B40" s="138"/>
      <c r="C40" s="107"/>
      <c r="D40" s="108"/>
      <c r="E40" s="143"/>
      <c r="F40" s="158"/>
      <c r="G40" s="138"/>
      <c r="H40" s="138"/>
      <c r="I40" s="138"/>
    </row>
    <row r="41" spans="1:9" ht="30" customHeight="1" x14ac:dyDescent="0.25">
      <c r="A41" s="131"/>
      <c r="B41" s="138"/>
      <c r="C41" s="104"/>
      <c r="D41" s="106"/>
      <c r="E41" s="143"/>
      <c r="F41" s="158"/>
      <c r="G41" s="138"/>
      <c r="H41" s="138"/>
      <c r="I41" s="138"/>
    </row>
    <row r="42" spans="1:9" ht="30" customHeight="1" x14ac:dyDescent="0.25">
      <c r="A42" s="131" t="s">
        <v>131</v>
      </c>
      <c r="B42" s="138" t="s">
        <v>187</v>
      </c>
      <c r="C42" s="103" t="s">
        <v>45</v>
      </c>
      <c r="D42" s="105">
        <v>23.4</v>
      </c>
      <c r="E42" s="143"/>
      <c r="F42" s="158"/>
      <c r="G42" s="138" t="s">
        <v>119</v>
      </c>
      <c r="H42" s="138"/>
      <c r="I42" s="138"/>
    </row>
    <row r="43" spans="1:9" ht="30" customHeight="1" x14ac:dyDescent="0.25">
      <c r="A43" s="131"/>
      <c r="B43" s="138"/>
      <c r="C43" s="107" t="s">
        <v>130</v>
      </c>
      <c r="D43" s="108">
        <v>7</v>
      </c>
      <c r="E43" s="143"/>
      <c r="F43" s="158"/>
      <c r="G43" s="138"/>
      <c r="H43" s="138"/>
      <c r="I43" s="138"/>
    </row>
    <row r="44" spans="1:9" ht="30" customHeight="1" x14ac:dyDescent="0.25">
      <c r="A44" s="131"/>
      <c r="B44" s="138"/>
      <c r="C44" s="107"/>
      <c r="D44" s="108"/>
      <c r="E44" s="143"/>
      <c r="F44" s="158"/>
      <c r="G44" s="138"/>
      <c r="H44" s="138"/>
      <c r="I44" s="138"/>
    </row>
    <row r="45" spans="1:9" ht="30" customHeight="1" x14ac:dyDescent="0.25">
      <c r="A45" s="131"/>
      <c r="B45" s="138"/>
      <c r="C45" s="104"/>
      <c r="D45" s="106"/>
      <c r="E45" s="143"/>
      <c r="F45" s="158"/>
      <c r="G45" s="138"/>
      <c r="H45" s="138"/>
      <c r="I45" s="138"/>
    </row>
    <row r="46" spans="1:9" ht="30" customHeight="1" x14ac:dyDescent="0.25">
      <c r="A46" s="132" t="s">
        <v>132</v>
      </c>
      <c r="B46" s="139" t="s">
        <v>136</v>
      </c>
      <c r="C46" s="103" t="s">
        <v>56</v>
      </c>
      <c r="D46" s="105">
        <v>16</v>
      </c>
      <c r="E46" s="103" t="s">
        <v>57</v>
      </c>
      <c r="F46" s="105">
        <v>4</v>
      </c>
      <c r="G46" s="139" t="s">
        <v>8</v>
      </c>
      <c r="H46" s="139" t="s">
        <v>58</v>
      </c>
      <c r="I46" s="139"/>
    </row>
    <row r="47" spans="1:9" ht="30" customHeight="1" x14ac:dyDescent="0.25">
      <c r="A47" s="133"/>
      <c r="B47" s="140"/>
      <c r="C47" s="107"/>
      <c r="D47" s="107"/>
      <c r="E47" s="107"/>
      <c r="F47" s="107"/>
      <c r="G47" s="140"/>
      <c r="H47" s="140"/>
      <c r="I47" s="140"/>
    </row>
    <row r="48" spans="1:9" ht="30" customHeight="1" x14ac:dyDescent="0.25">
      <c r="A48" s="133"/>
      <c r="B48" s="140"/>
      <c r="C48" s="107"/>
      <c r="D48" s="107"/>
      <c r="E48" s="107"/>
      <c r="F48" s="107"/>
      <c r="G48" s="140"/>
      <c r="H48" s="140"/>
      <c r="I48" s="140"/>
    </row>
    <row r="49" spans="1:9" ht="30" customHeight="1" x14ac:dyDescent="0.25">
      <c r="A49" s="134"/>
      <c r="B49" s="141"/>
      <c r="C49" s="107"/>
      <c r="D49" s="107"/>
      <c r="E49" s="107"/>
      <c r="F49" s="107"/>
      <c r="G49" s="141"/>
      <c r="H49" s="141"/>
      <c r="I49" s="141"/>
    </row>
    <row r="50" spans="1:9" ht="30" customHeight="1" x14ac:dyDescent="0.25">
      <c r="A50" s="132" t="s">
        <v>133</v>
      </c>
      <c r="B50" s="135" t="s">
        <v>138</v>
      </c>
      <c r="C50" s="103" t="s">
        <v>139</v>
      </c>
      <c r="D50" s="105">
        <v>5</v>
      </c>
      <c r="E50" s="103" t="s">
        <v>140</v>
      </c>
      <c r="F50" s="105">
        <v>1.3</v>
      </c>
      <c r="G50" s="100" t="s">
        <v>154</v>
      </c>
      <c r="H50" s="155" t="s">
        <v>184</v>
      </c>
      <c r="I50" s="139"/>
    </row>
    <row r="51" spans="1:9" ht="30" customHeight="1" x14ac:dyDescent="0.25">
      <c r="A51" s="133"/>
      <c r="B51" s="136"/>
      <c r="C51" s="107" t="s">
        <v>59</v>
      </c>
      <c r="D51" s="108">
        <v>2</v>
      </c>
      <c r="E51" s="107" t="s">
        <v>137</v>
      </c>
      <c r="F51" s="108">
        <v>1</v>
      </c>
      <c r="G51" s="101" t="s">
        <v>154</v>
      </c>
      <c r="H51" s="156"/>
      <c r="I51" s="140"/>
    </row>
    <row r="52" spans="1:9" ht="30" customHeight="1" x14ac:dyDescent="0.25">
      <c r="A52" s="133"/>
      <c r="B52" s="136"/>
      <c r="C52" s="107"/>
      <c r="D52" s="108"/>
      <c r="E52" s="107"/>
      <c r="F52" s="108"/>
      <c r="G52" s="101"/>
      <c r="H52" s="156"/>
      <c r="I52" s="140"/>
    </row>
    <row r="53" spans="1:9" ht="30" customHeight="1" x14ac:dyDescent="0.25">
      <c r="A53" s="134"/>
      <c r="B53" s="137"/>
      <c r="C53" s="104"/>
      <c r="D53" s="106"/>
      <c r="E53" s="104"/>
      <c r="F53" s="106"/>
      <c r="G53" s="102"/>
      <c r="H53" s="157"/>
      <c r="I53" s="141"/>
    </row>
    <row r="54" spans="1:9" ht="30" customHeight="1" x14ac:dyDescent="0.25">
      <c r="A54" s="132" t="s">
        <v>134</v>
      </c>
      <c r="B54" s="135" t="s">
        <v>141</v>
      </c>
      <c r="C54" s="103" t="s">
        <v>51</v>
      </c>
      <c r="D54" s="105">
        <v>36</v>
      </c>
      <c r="E54" s="103" t="s">
        <v>121</v>
      </c>
      <c r="F54" s="105">
        <v>6</v>
      </c>
      <c r="G54" s="100" t="s">
        <v>8</v>
      </c>
      <c r="H54" s="139"/>
      <c r="I54" s="139"/>
    </row>
    <row r="55" spans="1:9" ht="30" customHeight="1" x14ac:dyDescent="0.25">
      <c r="A55" s="133"/>
      <c r="B55" s="136"/>
      <c r="C55" s="107" t="s">
        <v>142</v>
      </c>
      <c r="D55" s="108">
        <v>30</v>
      </c>
      <c r="E55" s="107" t="s">
        <v>121</v>
      </c>
      <c r="F55" s="108">
        <v>6</v>
      </c>
      <c r="G55" s="101" t="s">
        <v>8</v>
      </c>
      <c r="H55" s="140"/>
      <c r="I55" s="140"/>
    </row>
    <row r="56" spans="1:9" ht="30" customHeight="1" x14ac:dyDescent="0.25">
      <c r="A56" s="133"/>
      <c r="B56" s="136"/>
      <c r="C56" s="107"/>
      <c r="D56" s="108"/>
      <c r="E56" s="107"/>
      <c r="F56" s="108"/>
      <c r="G56" s="101"/>
      <c r="H56" s="140"/>
      <c r="I56" s="140"/>
    </row>
    <row r="57" spans="1:9" ht="30" customHeight="1" x14ac:dyDescent="0.25">
      <c r="A57" s="134"/>
      <c r="B57" s="137"/>
      <c r="C57" s="74"/>
      <c r="D57" s="19"/>
      <c r="E57" s="74"/>
      <c r="F57" s="19"/>
      <c r="G57" s="20"/>
      <c r="H57" s="141"/>
      <c r="I57" s="141"/>
    </row>
    <row r="58" spans="1:9" ht="30" customHeight="1" x14ac:dyDescent="0.25">
      <c r="A58" s="132" t="s">
        <v>135</v>
      </c>
      <c r="B58" s="139" t="s">
        <v>143</v>
      </c>
      <c r="C58" s="103" t="s">
        <v>60</v>
      </c>
      <c r="D58" s="105">
        <v>12</v>
      </c>
      <c r="E58" s="103" t="s">
        <v>103</v>
      </c>
      <c r="F58" s="105">
        <v>2</v>
      </c>
      <c r="G58" s="100" t="s">
        <v>154</v>
      </c>
      <c r="H58" s="155" t="s">
        <v>185</v>
      </c>
      <c r="I58" s="139"/>
    </row>
    <row r="59" spans="1:9" ht="30" customHeight="1" x14ac:dyDescent="0.25">
      <c r="A59" s="133"/>
      <c r="B59" s="140"/>
      <c r="C59" s="107" t="s">
        <v>60</v>
      </c>
      <c r="D59" s="108">
        <v>12</v>
      </c>
      <c r="E59" s="107" t="s">
        <v>103</v>
      </c>
      <c r="F59" s="108">
        <v>2</v>
      </c>
      <c r="G59" s="101" t="s">
        <v>154</v>
      </c>
      <c r="H59" s="156"/>
      <c r="I59" s="140"/>
    </row>
    <row r="60" spans="1:9" ht="30" customHeight="1" x14ac:dyDescent="0.25">
      <c r="A60" s="133"/>
      <c r="B60" s="140"/>
      <c r="C60" s="107"/>
      <c r="D60" s="108"/>
      <c r="E60" s="107"/>
      <c r="F60" s="108"/>
      <c r="G60" s="101"/>
      <c r="H60" s="156"/>
      <c r="I60" s="140"/>
    </row>
    <row r="61" spans="1:9" ht="30" customHeight="1" x14ac:dyDescent="0.25">
      <c r="A61" s="134"/>
      <c r="B61" s="141"/>
      <c r="C61" s="104"/>
      <c r="D61" s="106"/>
      <c r="E61" s="104"/>
      <c r="F61" s="106"/>
      <c r="G61" s="102"/>
      <c r="H61" s="157"/>
      <c r="I61" s="141"/>
    </row>
    <row r="63" spans="1:9" ht="30" x14ac:dyDescent="0.25">
      <c r="B63" s="126" t="s">
        <v>195</v>
      </c>
      <c r="C63" s="121" t="s">
        <v>203</v>
      </c>
      <c r="D63" s="125">
        <f>SUM(D6:D61)</f>
        <v>629.54999999999995</v>
      </c>
      <c r="E63" s="123" t="s">
        <v>201</v>
      </c>
      <c r="F63" s="122">
        <f>SUM(F6:F61)</f>
        <v>118.1</v>
      </c>
      <c r="G63" s="121" t="s">
        <v>202</v>
      </c>
      <c r="H63" s="122">
        <f>D63+F63</f>
        <v>747.65</v>
      </c>
    </row>
  </sheetData>
  <mergeCells count="69">
    <mergeCell ref="A1:H1"/>
    <mergeCell ref="A2:I2"/>
    <mergeCell ref="B5:I5"/>
    <mergeCell ref="I14:I17"/>
    <mergeCell ref="A6:A9"/>
    <mergeCell ref="B6:B9"/>
    <mergeCell ref="G6:G9"/>
    <mergeCell ref="H6:H9"/>
    <mergeCell ref="I6:I9"/>
    <mergeCell ref="A10:A13"/>
    <mergeCell ref="B10:B13"/>
    <mergeCell ref="C10:C13"/>
    <mergeCell ref="D10:D13"/>
    <mergeCell ref="E10:E13"/>
    <mergeCell ref="F10:F13"/>
    <mergeCell ref="G10:G13"/>
    <mergeCell ref="H10:H13"/>
    <mergeCell ref="A14:A17"/>
    <mergeCell ref="H14:H17"/>
    <mergeCell ref="A26:A29"/>
    <mergeCell ref="G26:G29"/>
    <mergeCell ref="H26:H29"/>
    <mergeCell ref="I26:I29"/>
    <mergeCell ref="A18:A21"/>
    <mergeCell ref="H18:H21"/>
    <mergeCell ref="I18:I21"/>
    <mergeCell ref="B19:B20"/>
    <mergeCell ref="A22:A25"/>
    <mergeCell ref="H22:H25"/>
    <mergeCell ref="I22:I25"/>
    <mergeCell ref="A30:A33"/>
    <mergeCell ref="B30:B33"/>
    <mergeCell ref="H30:H33"/>
    <mergeCell ref="I30:I33"/>
    <mergeCell ref="A34:A37"/>
    <mergeCell ref="B34:B37"/>
    <mergeCell ref="H34:H37"/>
    <mergeCell ref="I34:I37"/>
    <mergeCell ref="I38:I41"/>
    <mergeCell ref="A42:A45"/>
    <mergeCell ref="B42:B45"/>
    <mergeCell ref="E42:E45"/>
    <mergeCell ref="F42:F45"/>
    <mergeCell ref="G42:G45"/>
    <mergeCell ref="H42:H45"/>
    <mergeCell ref="I42:I45"/>
    <mergeCell ref="A38:A41"/>
    <mergeCell ref="B38:B41"/>
    <mergeCell ref="E38:E41"/>
    <mergeCell ref="F38:F41"/>
    <mergeCell ref="G38:G41"/>
    <mergeCell ref="H38:H41"/>
    <mergeCell ref="A46:A49"/>
    <mergeCell ref="B46:B49"/>
    <mergeCell ref="G46:G49"/>
    <mergeCell ref="H46:H49"/>
    <mergeCell ref="I46:I49"/>
    <mergeCell ref="A58:A61"/>
    <mergeCell ref="B58:B61"/>
    <mergeCell ref="H58:H61"/>
    <mergeCell ref="I58:I61"/>
    <mergeCell ref="A50:A53"/>
    <mergeCell ref="B50:B53"/>
    <mergeCell ref="H50:H53"/>
    <mergeCell ref="I50:I53"/>
    <mergeCell ref="A54:A57"/>
    <mergeCell ref="B54:B57"/>
    <mergeCell ref="H54:H57"/>
    <mergeCell ref="I54:I57"/>
  </mergeCells>
  <pageMargins left="0.25" right="0.25" top="0.75" bottom="0.75" header="0.3" footer="0.3"/>
  <pageSetup paperSize="9" scale="6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1AE90-8154-41B5-A637-868187FF9A1C}">
  <dimension ref="A1:M27"/>
  <sheetViews>
    <sheetView zoomScaleNormal="100" zoomScalePageLayoutView="150" workbookViewId="0">
      <selection activeCell="B27" sqref="B27"/>
    </sheetView>
  </sheetViews>
  <sheetFormatPr baseColWidth="10" defaultRowHeight="15" x14ac:dyDescent="0.25"/>
  <cols>
    <col min="1" max="1" width="4.42578125" customWidth="1"/>
    <col min="2" max="2" width="26.7109375" customWidth="1"/>
    <col min="3" max="3" width="12.7109375" customWidth="1"/>
    <col min="4" max="4" width="9.28515625" customWidth="1"/>
    <col min="5" max="5" width="17.28515625" customWidth="1"/>
    <col min="6" max="6" width="9.28515625" customWidth="1"/>
    <col min="7" max="7" width="11.28515625" customWidth="1"/>
    <col min="8" max="8" width="17.5703125" customWidth="1"/>
    <col min="9" max="9" width="33.28515625" customWidth="1"/>
    <col min="12" max="12" width="11.5703125" customWidth="1"/>
    <col min="13" max="13" width="11.7109375" customWidth="1"/>
  </cols>
  <sheetData>
    <row r="1" spans="1:13" ht="81" customHeight="1" x14ac:dyDescent="0.25">
      <c r="A1" s="174" t="s">
        <v>189</v>
      </c>
      <c r="B1" s="174"/>
      <c r="C1" s="174"/>
      <c r="D1" s="174"/>
      <c r="E1" s="174"/>
      <c r="F1" s="174"/>
      <c r="G1" s="174"/>
      <c r="H1" s="174"/>
      <c r="I1" s="8"/>
      <c r="J1" s="8"/>
      <c r="K1" s="8"/>
      <c r="L1" s="8"/>
      <c r="M1" s="8"/>
    </row>
    <row r="2" spans="1:13" ht="12" customHeight="1" x14ac:dyDescent="0.25">
      <c r="A2" s="142"/>
      <c r="B2" s="142"/>
      <c r="C2" s="142"/>
      <c r="D2" s="142"/>
      <c r="E2" s="142"/>
      <c r="F2" s="142"/>
      <c r="G2" s="142"/>
      <c r="H2" s="142"/>
      <c r="I2" s="142"/>
    </row>
    <row r="3" spans="1:13" ht="30" x14ac:dyDescent="0.25">
      <c r="A3" s="2"/>
      <c r="B3" s="12" t="s">
        <v>0</v>
      </c>
      <c r="C3" s="12" t="s">
        <v>97</v>
      </c>
      <c r="D3" s="10" t="s">
        <v>1</v>
      </c>
      <c r="E3" s="6" t="s">
        <v>2</v>
      </c>
      <c r="F3" s="11" t="s">
        <v>1</v>
      </c>
      <c r="G3" s="9" t="s">
        <v>98</v>
      </c>
      <c r="H3" s="12" t="s">
        <v>4</v>
      </c>
      <c r="I3" s="12" t="s">
        <v>5</v>
      </c>
    </row>
    <row r="4" spans="1:13" ht="30" x14ac:dyDescent="0.25">
      <c r="A4" s="13"/>
      <c r="B4" s="22"/>
      <c r="C4" s="13"/>
      <c r="D4" s="23"/>
      <c r="E4" s="24" t="s">
        <v>3</v>
      </c>
      <c r="F4" s="25"/>
      <c r="G4" s="13"/>
      <c r="H4" s="13"/>
      <c r="I4" s="13"/>
    </row>
    <row r="5" spans="1:13" x14ac:dyDescent="0.25">
      <c r="A5" s="37" t="s">
        <v>94</v>
      </c>
      <c r="B5" s="171" t="s">
        <v>95</v>
      </c>
      <c r="C5" s="171"/>
      <c r="D5" s="171"/>
      <c r="E5" s="171"/>
      <c r="F5" s="171"/>
      <c r="G5" s="171"/>
      <c r="H5" s="171"/>
      <c r="I5" s="171"/>
    </row>
    <row r="6" spans="1:13" ht="30" customHeight="1" x14ac:dyDescent="0.25">
      <c r="A6" s="132" t="s">
        <v>82</v>
      </c>
      <c r="B6" s="139" t="s">
        <v>144</v>
      </c>
      <c r="C6" s="168" t="s">
        <v>46</v>
      </c>
      <c r="D6" s="147">
        <v>36</v>
      </c>
      <c r="E6" s="139"/>
      <c r="F6" s="139"/>
      <c r="G6" s="139" t="s">
        <v>8</v>
      </c>
      <c r="H6" s="135" t="s">
        <v>145</v>
      </c>
      <c r="I6" s="139"/>
    </row>
    <row r="7" spans="1:13" ht="30" customHeight="1" x14ac:dyDescent="0.25">
      <c r="A7" s="133"/>
      <c r="B7" s="140"/>
      <c r="C7" s="169"/>
      <c r="D7" s="148"/>
      <c r="E7" s="140"/>
      <c r="F7" s="140"/>
      <c r="G7" s="140"/>
      <c r="H7" s="136"/>
      <c r="I7" s="140"/>
    </row>
    <row r="8" spans="1:13" ht="30" customHeight="1" x14ac:dyDescent="0.25">
      <c r="A8" s="133"/>
      <c r="B8" s="140"/>
      <c r="C8" s="169"/>
      <c r="D8" s="148"/>
      <c r="E8" s="140"/>
      <c r="F8" s="140"/>
      <c r="G8" s="140"/>
      <c r="H8" s="172" t="s">
        <v>44</v>
      </c>
      <c r="I8" s="140"/>
    </row>
    <row r="9" spans="1:13" ht="30" customHeight="1" x14ac:dyDescent="0.25">
      <c r="A9" s="134"/>
      <c r="B9" s="141"/>
      <c r="C9" s="170"/>
      <c r="D9" s="149"/>
      <c r="E9" s="141"/>
      <c r="F9" s="141"/>
      <c r="G9" s="141"/>
      <c r="H9" s="173"/>
      <c r="I9" s="141"/>
    </row>
    <row r="10" spans="1:13" ht="30" customHeight="1" x14ac:dyDescent="0.25">
      <c r="A10" s="132" t="s">
        <v>83</v>
      </c>
      <c r="B10" s="139" t="s">
        <v>146</v>
      </c>
      <c r="C10" s="168" t="s">
        <v>47</v>
      </c>
      <c r="D10" s="147">
        <v>30</v>
      </c>
      <c r="E10" s="139"/>
      <c r="F10" s="139"/>
      <c r="G10" s="139"/>
      <c r="H10" s="135" t="s">
        <v>48</v>
      </c>
      <c r="I10" s="139"/>
    </row>
    <row r="11" spans="1:13" ht="30" customHeight="1" x14ac:dyDescent="0.25">
      <c r="A11" s="133"/>
      <c r="B11" s="140"/>
      <c r="C11" s="169"/>
      <c r="D11" s="148"/>
      <c r="E11" s="140"/>
      <c r="F11" s="140"/>
      <c r="G11" s="140"/>
      <c r="H11" s="136"/>
      <c r="I11" s="140"/>
    </row>
    <row r="12" spans="1:13" ht="30" customHeight="1" x14ac:dyDescent="0.25">
      <c r="A12" s="133"/>
      <c r="B12" s="140"/>
      <c r="C12" s="169"/>
      <c r="D12" s="148"/>
      <c r="E12" s="140"/>
      <c r="F12" s="140"/>
      <c r="G12" s="140"/>
      <c r="H12" s="136"/>
      <c r="I12" s="140"/>
    </row>
    <row r="13" spans="1:13" ht="30" customHeight="1" x14ac:dyDescent="0.25">
      <c r="A13" s="134"/>
      <c r="B13" s="141"/>
      <c r="C13" s="170"/>
      <c r="D13" s="149"/>
      <c r="E13" s="141"/>
      <c r="F13" s="141"/>
      <c r="G13" s="141"/>
      <c r="H13" s="44" t="s">
        <v>49</v>
      </c>
      <c r="I13" s="141"/>
    </row>
    <row r="14" spans="1:13" ht="30" customHeight="1" x14ac:dyDescent="0.25">
      <c r="A14" s="132" t="s">
        <v>84</v>
      </c>
      <c r="B14" s="100" t="s">
        <v>50</v>
      </c>
      <c r="C14" s="103" t="s">
        <v>147</v>
      </c>
      <c r="D14" s="105">
        <v>30</v>
      </c>
      <c r="E14" s="100"/>
      <c r="F14" s="100"/>
      <c r="G14" s="100" t="s">
        <v>8</v>
      </c>
      <c r="H14" s="100"/>
      <c r="I14" s="100"/>
    </row>
    <row r="15" spans="1:13" ht="30" customHeight="1" x14ac:dyDescent="0.25">
      <c r="A15" s="133"/>
      <c r="B15" s="101"/>
      <c r="C15" s="107"/>
      <c r="D15" s="108"/>
      <c r="E15" s="101"/>
      <c r="F15" s="101"/>
      <c r="G15" s="101"/>
      <c r="H15" s="101"/>
      <c r="I15" s="101"/>
    </row>
    <row r="16" spans="1:13" ht="30" customHeight="1" x14ac:dyDescent="0.25">
      <c r="A16" s="133"/>
      <c r="B16" s="101"/>
      <c r="C16" s="107"/>
      <c r="D16" s="108"/>
      <c r="E16" s="101"/>
      <c r="F16" s="101"/>
      <c r="G16" s="101"/>
      <c r="H16" s="101"/>
      <c r="I16" s="101"/>
    </row>
    <row r="17" spans="1:9" ht="30" customHeight="1" x14ac:dyDescent="0.25">
      <c r="A17" s="134"/>
      <c r="B17" s="35"/>
      <c r="C17" s="71"/>
      <c r="D17" s="35"/>
      <c r="E17" s="102"/>
      <c r="F17" s="102"/>
      <c r="G17" s="35"/>
      <c r="H17" s="102"/>
      <c r="I17" s="102"/>
    </row>
    <row r="18" spans="1:9" ht="30" customHeight="1" x14ac:dyDescent="0.25">
      <c r="A18" s="132" t="s">
        <v>85</v>
      </c>
      <c r="B18" s="135" t="s">
        <v>148</v>
      </c>
      <c r="C18" s="103" t="s">
        <v>51</v>
      </c>
      <c r="D18" s="105">
        <v>36</v>
      </c>
      <c r="E18" s="100"/>
      <c r="F18" s="100"/>
      <c r="G18" s="100" t="s">
        <v>8</v>
      </c>
      <c r="H18" s="100"/>
      <c r="I18" s="100"/>
    </row>
    <row r="19" spans="1:9" ht="30" customHeight="1" x14ac:dyDescent="0.25">
      <c r="A19" s="133"/>
      <c r="B19" s="136"/>
      <c r="C19" s="107"/>
      <c r="D19" s="108"/>
      <c r="E19" s="101"/>
      <c r="F19" s="101"/>
      <c r="G19" s="101"/>
      <c r="H19" s="101"/>
      <c r="I19" s="101"/>
    </row>
    <row r="20" spans="1:9" ht="30" customHeight="1" x14ac:dyDescent="0.25">
      <c r="A20" s="133"/>
      <c r="B20" s="136"/>
      <c r="C20" s="107"/>
      <c r="D20" s="108"/>
      <c r="E20" s="101"/>
      <c r="F20" s="101"/>
      <c r="G20" s="101"/>
      <c r="H20" s="101"/>
      <c r="I20" s="101"/>
    </row>
    <row r="21" spans="1:9" ht="30" customHeight="1" x14ac:dyDescent="0.25">
      <c r="A21" s="134"/>
      <c r="B21" s="137"/>
      <c r="C21" s="71"/>
      <c r="D21" s="35"/>
      <c r="E21" s="102"/>
      <c r="F21" s="102"/>
      <c r="G21" s="35"/>
      <c r="H21" s="102"/>
      <c r="I21" s="102"/>
    </row>
    <row r="22" spans="1:9" ht="30" customHeight="1" x14ac:dyDescent="0.25">
      <c r="A22" s="132" t="s">
        <v>86</v>
      </c>
      <c r="B22" s="100" t="s">
        <v>52</v>
      </c>
      <c r="C22" s="168" t="s">
        <v>53</v>
      </c>
      <c r="D22" s="147">
        <v>60</v>
      </c>
      <c r="E22" s="139"/>
      <c r="F22" s="139"/>
      <c r="G22" s="139" t="s">
        <v>8</v>
      </c>
      <c r="H22" s="139"/>
      <c r="I22" s="139"/>
    </row>
    <row r="23" spans="1:9" ht="30" customHeight="1" x14ac:dyDescent="0.25">
      <c r="A23" s="133"/>
      <c r="B23" s="101" t="s">
        <v>20</v>
      </c>
      <c r="C23" s="169"/>
      <c r="D23" s="148"/>
      <c r="E23" s="140"/>
      <c r="F23" s="140"/>
      <c r="G23" s="140"/>
      <c r="H23" s="140"/>
      <c r="I23" s="140"/>
    </row>
    <row r="24" spans="1:9" ht="30" customHeight="1" x14ac:dyDescent="0.25">
      <c r="A24" s="133"/>
      <c r="B24" s="101"/>
      <c r="C24" s="169"/>
      <c r="D24" s="148"/>
      <c r="E24" s="140"/>
      <c r="F24" s="140"/>
      <c r="G24" s="140"/>
      <c r="H24" s="140"/>
      <c r="I24" s="140"/>
    </row>
    <row r="25" spans="1:9" ht="30" customHeight="1" x14ac:dyDescent="0.25">
      <c r="A25" s="134"/>
      <c r="B25" s="35"/>
      <c r="C25" s="170"/>
      <c r="D25" s="149"/>
      <c r="E25" s="141"/>
      <c r="F25" s="141"/>
      <c r="G25" s="141"/>
      <c r="H25" s="141"/>
      <c r="I25" s="141"/>
    </row>
    <row r="26" spans="1:9" ht="30" customHeight="1" x14ac:dyDescent="0.25"/>
    <row r="27" spans="1:9" x14ac:dyDescent="0.25">
      <c r="B27" s="53" t="s">
        <v>195</v>
      </c>
      <c r="D27" s="120">
        <f>SUM(D6:D25)</f>
        <v>192</v>
      </c>
    </row>
  </sheetData>
  <mergeCells count="33">
    <mergeCell ref="A1:H1"/>
    <mergeCell ref="A2:I2"/>
    <mergeCell ref="B5:I5"/>
    <mergeCell ref="A6:A9"/>
    <mergeCell ref="B6:B9"/>
    <mergeCell ref="C6:C9"/>
    <mergeCell ref="D6:D9"/>
    <mergeCell ref="E6:E9"/>
    <mergeCell ref="F6:F9"/>
    <mergeCell ref="G6:G9"/>
    <mergeCell ref="A10:A13"/>
    <mergeCell ref="B10:B13"/>
    <mergeCell ref="C10:C13"/>
    <mergeCell ref="D10:D13"/>
    <mergeCell ref="E10:E13"/>
    <mergeCell ref="D22:D25"/>
    <mergeCell ref="E22:E25"/>
    <mergeCell ref="F22:F25"/>
    <mergeCell ref="H6:H7"/>
    <mergeCell ref="I6:I9"/>
    <mergeCell ref="H8:H9"/>
    <mergeCell ref="F10:F13"/>
    <mergeCell ref="G10:G13"/>
    <mergeCell ref="G22:G25"/>
    <mergeCell ref="H22:H25"/>
    <mergeCell ref="I22:I25"/>
    <mergeCell ref="H10:H12"/>
    <mergeCell ref="I10:I13"/>
    <mergeCell ref="A14:A17"/>
    <mergeCell ref="A18:A21"/>
    <mergeCell ref="B18:B21"/>
    <mergeCell ref="A22:A25"/>
    <mergeCell ref="C22:C25"/>
  </mergeCells>
  <pageMargins left="0.25" right="0.25" top="0.75" bottom="0.75" header="0.3" footer="0.3"/>
  <pageSetup paperSize="9" scale="6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EF978-23FA-41ED-9EFB-B39913A34E4E}">
  <dimension ref="A1:M56"/>
  <sheetViews>
    <sheetView zoomScaleNormal="100" zoomScalePageLayoutView="150" workbookViewId="0">
      <selection activeCell="D16" sqref="D16"/>
    </sheetView>
  </sheetViews>
  <sheetFormatPr baseColWidth="10" defaultRowHeight="15" x14ac:dyDescent="0.25"/>
  <cols>
    <col min="1" max="1" width="4.42578125" customWidth="1"/>
    <col min="2" max="2" width="26.7109375" customWidth="1"/>
    <col min="3" max="3" width="12.7109375" customWidth="1"/>
    <col min="4" max="4" width="9.28515625" customWidth="1"/>
    <col min="5" max="5" width="17.28515625" customWidth="1"/>
    <col min="6" max="6" width="9.28515625" customWidth="1"/>
    <col min="7" max="7" width="11.28515625" customWidth="1"/>
    <col min="8" max="8" width="17.5703125" customWidth="1"/>
    <col min="9" max="9" width="33.28515625" customWidth="1"/>
    <col min="12" max="12" width="11.5703125" customWidth="1"/>
    <col min="13" max="13" width="11.7109375" customWidth="1"/>
  </cols>
  <sheetData>
    <row r="1" spans="1:9" ht="81" customHeight="1" x14ac:dyDescent="0.25">
      <c r="A1" s="174" t="s">
        <v>190</v>
      </c>
      <c r="B1" s="174"/>
      <c r="C1" s="174"/>
      <c r="D1" s="174"/>
      <c r="E1" s="174"/>
      <c r="F1" s="174"/>
      <c r="G1" s="174"/>
      <c r="H1" s="174"/>
      <c r="I1" s="8"/>
    </row>
    <row r="2" spans="1:9" ht="12" customHeight="1" x14ac:dyDescent="0.25">
      <c r="A2" s="142"/>
      <c r="B2" s="142"/>
      <c r="C2" s="142"/>
      <c r="D2" s="142"/>
      <c r="E2" s="142"/>
      <c r="F2" s="142"/>
      <c r="G2" s="142"/>
      <c r="H2" s="142"/>
      <c r="I2" s="142"/>
    </row>
    <row r="3" spans="1:9" ht="30" x14ac:dyDescent="0.25">
      <c r="A3" s="2"/>
      <c r="B3" s="12" t="s">
        <v>0</v>
      </c>
      <c r="C3" s="12" t="s">
        <v>97</v>
      </c>
      <c r="D3" s="10" t="s">
        <v>1</v>
      </c>
      <c r="E3" s="6" t="s">
        <v>2</v>
      </c>
      <c r="F3" s="11" t="s">
        <v>1</v>
      </c>
      <c r="G3" s="9" t="s">
        <v>98</v>
      </c>
      <c r="H3" s="12" t="s">
        <v>4</v>
      </c>
      <c r="I3" s="12" t="s">
        <v>5</v>
      </c>
    </row>
    <row r="4" spans="1:9" ht="30" x14ac:dyDescent="0.25">
      <c r="A4" s="13"/>
      <c r="B4" s="22"/>
      <c r="C4" s="13"/>
      <c r="D4" s="23"/>
      <c r="E4" s="24" t="s">
        <v>3</v>
      </c>
      <c r="F4" s="25"/>
      <c r="G4" s="13"/>
      <c r="H4" s="13"/>
      <c r="I4" s="13"/>
    </row>
    <row r="5" spans="1:9" ht="14.45" customHeight="1" x14ac:dyDescent="0.25">
      <c r="A5" s="37" t="s">
        <v>96</v>
      </c>
      <c r="B5" s="171" t="s">
        <v>150</v>
      </c>
      <c r="C5" s="171"/>
      <c r="D5" s="171"/>
      <c r="E5" s="171"/>
      <c r="F5" s="171"/>
      <c r="G5" s="171"/>
      <c r="H5" s="171"/>
      <c r="I5" s="171"/>
    </row>
    <row r="6" spans="1:9" ht="30" customHeight="1" x14ac:dyDescent="0.25">
      <c r="A6" s="160" t="s">
        <v>87</v>
      </c>
      <c r="B6" s="100" t="s">
        <v>61</v>
      </c>
      <c r="C6" s="168" t="s">
        <v>63</v>
      </c>
      <c r="D6" s="147">
        <v>76</v>
      </c>
      <c r="E6" s="139"/>
      <c r="F6" s="168"/>
      <c r="G6" s="139"/>
      <c r="H6" s="139"/>
      <c r="I6" s="139"/>
    </row>
    <row r="7" spans="1:9" ht="30" customHeight="1" x14ac:dyDescent="0.25">
      <c r="A7" s="162"/>
      <c r="B7" s="102" t="s">
        <v>62</v>
      </c>
      <c r="C7" s="170"/>
      <c r="D7" s="149"/>
      <c r="E7" s="141"/>
      <c r="F7" s="170"/>
      <c r="G7" s="141"/>
      <c r="H7" s="141"/>
      <c r="I7" s="141"/>
    </row>
    <row r="8" spans="1:9" ht="30" customHeight="1" x14ac:dyDescent="0.25">
      <c r="A8" s="160" t="s">
        <v>88</v>
      </c>
      <c r="B8" s="100" t="s">
        <v>61</v>
      </c>
      <c r="C8" s="168" t="s">
        <v>64</v>
      </c>
      <c r="D8" s="147">
        <v>502</v>
      </c>
      <c r="E8" s="139"/>
      <c r="F8" s="168"/>
      <c r="G8" s="139"/>
      <c r="H8" s="139"/>
      <c r="I8" s="139"/>
    </row>
    <row r="9" spans="1:9" ht="153.75" customHeight="1" x14ac:dyDescent="0.25">
      <c r="A9" s="162"/>
      <c r="B9" s="102" t="s">
        <v>192</v>
      </c>
      <c r="C9" s="170"/>
      <c r="D9" s="149"/>
      <c r="E9" s="141"/>
      <c r="F9" s="170"/>
      <c r="G9" s="141"/>
      <c r="H9" s="141"/>
      <c r="I9" s="141"/>
    </row>
    <row r="10" spans="1:9" ht="30" customHeight="1" x14ac:dyDescent="0.25">
      <c r="A10" s="160" t="s">
        <v>89</v>
      </c>
      <c r="B10" s="100" t="s">
        <v>61</v>
      </c>
      <c r="C10" s="168"/>
      <c r="D10" s="147">
        <v>826</v>
      </c>
      <c r="E10" s="139"/>
      <c r="F10" s="168"/>
      <c r="G10" s="139"/>
      <c r="H10" s="139"/>
      <c r="I10" s="139"/>
    </row>
    <row r="11" spans="1:9" ht="30" customHeight="1" x14ac:dyDescent="0.25">
      <c r="A11" s="162"/>
      <c r="B11" s="102" t="s">
        <v>65</v>
      </c>
      <c r="C11" s="170"/>
      <c r="D11" s="149"/>
      <c r="E11" s="141"/>
      <c r="F11" s="170"/>
      <c r="G11" s="141"/>
      <c r="H11" s="141"/>
      <c r="I11" s="141"/>
    </row>
    <row r="12" spans="1:9" ht="30" customHeight="1" x14ac:dyDescent="0.25">
      <c r="A12" s="160" t="s">
        <v>149</v>
      </c>
      <c r="B12" s="139" t="s">
        <v>54</v>
      </c>
      <c r="C12" s="168" t="s">
        <v>55</v>
      </c>
      <c r="D12" s="147">
        <v>86</v>
      </c>
      <c r="E12" s="139"/>
      <c r="F12" s="168"/>
      <c r="G12" s="139"/>
      <c r="H12" s="139"/>
      <c r="I12" s="139"/>
    </row>
    <row r="13" spans="1:9" ht="30" customHeight="1" x14ac:dyDescent="0.25">
      <c r="A13" s="162"/>
      <c r="B13" s="141"/>
      <c r="C13" s="170"/>
      <c r="D13" s="149"/>
      <c r="E13" s="141"/>
      <c r="F13" s="170"/>
      <c r="G13" s="141"/>
      <c r="H13" s="141"/>
      <c r="I13" s="141"/>
    </row>
    <row r="14" spans="1:9" ht="30" customHeight="1" x14ac:dyDescent="0.25">
      <c r="A14" s="98" t="s">
        <v>191</v>
      </c>
      <c r="B14" s="102" t="s">
        <v>193</v>
      </c>
      <c r="C14" s="104" t="s">
        <v>13</v>
      </c>
      <c r="D14" s="106">
        <v>32</v>
      </c>
      <c r="E14" s="102"/>
      <c r="F14" s="104"/>
      <c r="G14" s="102"/>
      <c r="H14" s="102"/>
      <c r="I14" s="102"/>
    </row>
    <row r="15" spans="1:9" ht="14.45" customHeight="1" x14ac:dyDescent="0.25">
      <c r="A15" s="55"/>
    </row>
    <row r="16" spans="1:9" ht="14.45" customHeight="1" x14ac:dyDescent="0.25">
      <c r="A16" s="1"/>
      <c r="B16" s="53" t="s">
        <v>195</v>
      </c>
      <c r="D16" s="120">
        <f>SUM(D6:D14)</f>
        <v>1522</v>
      </c>
      <c r="E16" s="54"/>
      <c r="F16" s="54"/>
      <c r="G16" s="54"/>
      <c r="H16" s="54"/>
    </row>
    <row r="17" spans="1:13" ht="16.5" customHeight="1" x14ac:dyDescent="0.25">
      <c r="A17" s="1"/>
      <c r="B17" s="53"/>
      <c r="D17" s="54"/>
    </row>
    <row r="18" spans="1:13" ht="15" customHeight="1" x14ac:dyDescent="0.25">
      <c r="A18" s="1"/>
      <c r="B18" s="53"/>
      <c r="D18" s="54"/>
    </row>
    <row r="19" spans="1:13" x14ac:dyDescent="0.25">
      <c r="A19" s="1"/>
      <c r="B19" s="53"/>
      <c r="D19" s="54"/>
      <c r="E19" s="54"/>
      <c r="F19" s="54"/>
      <c r="G19" s="54"/>
      <c r="H19" s="54"/>
      <c r="I19" s="54"/>
    </row>
    <row r="20" spans="1:13" x14ac:dyDescent="0.25">
      <c r="A20" s="1"/>
    </row>
    <row r="21" spans="1:13" x14ac:dyDescent="0.25">
      <c r="A21" s="1"/>
    </row>
    <row r="22" spans="1:13" x14ac:dyDescent="0.25">
      <c r="A22" s="1"/>
    </row>
    <row r="23" spans="1:13" ht="6" customHeight="1" x14ac:dyDescent="0.25">
      <c r="A23" s="1"/>
    </row>
    <row r="24" spans="1:13" ht="81" customHeight="1" x14ac:dyDescent="0.25">
      <c r="A24" s="1"/>
      <c r="J24" s="8"/>
      <c r="K24" s="8"/>
      <c r="L24" s="8"/>
      <c r="M24" s="8"/>
    </row>
    <row r="25" spans="1:13" ht="12" customHeight="1" x14ac:dyDescent="0.25">
      <c r="A25" s="1"/>
    </row>
    <row r="26" spans="1:13" x14ac:dyDescent="0.25">
      <c r="A26" s="1"/>
    </row>
    <row r="27" spans="1:13" x14ac:dyDescent="0.25">
      <c r="A27" s="1"/>
    </row>
    <row r="28" spans="1:13" x14ac:dyDescent="0.25">
      <c r="A28" s="1"/>
    </row>
    <row r="29" spans="1:13" x14ac:dyDescent="0.25">
      <c r="A29" s="1"/>
    </row>
    <row r="30" spans="1:13" x14ac:dyDescent="0.25">
      <c r="A30" s="1"/>
    </row>
    <row r="31" spans="1:13" x14ac:dyDescent="0.25">
      <c r="A31" s="1"/>
    </row>
    <row r="32" spans="1:13" x14ac:dyDescent="0.25">
      <c r="A32" s="1"/>
    </row>
    <row r="33" spans="1:12" x14ac:dyDescent="0.25">
      <c r="A33" s="1"/>
    </row>
    <row r="34" spans="1:12" x14ac:dyDescent="0.25">
      <c r="A34" s="1"/>
    </row>
    <row r="35" spans="1:12" ht="14.45" customHeight="1" x14ac:dyDescent="0.25">
      <c r="A35" s="1"/>
    </row>
    <row r="36" spans="1:12" x14ac:dyDescent="0.25">
      <c r="A36" s="1"/>
    </row>
    <row r="37" spans="1:12" x14ac:dyDescent="0.25">
      <c r="A37" s="1"/>
    </row>
    <row r="38" spans="1:12" ht="6" customHeight="1" x14ac:dyDescent="0.25">
      <c r="A38" s="1"/>
    </row>
    <row r="39" spans="1:12" x14ac:dyDescent="0.25">
      <c r="A39" s="1"/>
    </row>
    <row r="40" spans="1:12" x14ac:dyDescent="0.25">
      <c r="A40" s="1"/>
    </row>
    <row r="41" spans="1:12" x14ac:dyDescent="0.25">
      <c r="A41" s="1"/>
    </row>
    <row r="42" spans="1:12" x14ac:dyDescent="0.25">
      <c r="A42" s="1"/>
    </row>
    <row r="43" spans="1:12" x14ac:dyDescent="0.25">
      <c r="A43" s="1"/>
    </row>
    <row r="44" spans="1:12" x14ac:dyDescent="0.25">
      <c r="A44" s="1"/>
    </row>
    <row r="45" spans="1:12" hidden="1" x14ac:dyDescent="0.25">
      <c r="A45" s="1"/>
      <c r="J45" s="54" t="e">
        <f>SUM(#REF!)</f>
        <v>#REF!</v>
      </c>
      <c r="K45" s="54" t="e">
        <f>SUM(#REF!)</f>
        <v>#REF!</v>
      </c>
      <c r="L45" s="54"/>
    </row>
    <row r="46" spans="1:12" hidden="1" x14ac:dyDescent="0.25">
      <c r="A46" s="1"/>
    </row>
    <row r="47" spans="1:12" hidden="1" x14ac:dyDescent="0.25">
      <c r="A47" s="1"/>
    </row>
    <row r="48" spans="1:12" hidden="1" x14ac:dyDescent="0.25">
      <c r="A48" s="1"/>
      <c r="L48" s="54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</sheetData>
  <mergeCells count="36">
    <mergeCell ref="A1:H1"/>
    <mergeCell ref="A2:I2"/>
    <mergeCell ref="B5:I5"/>
    <mergeCell ref="G10:G11"/>
    <mergeCell ref="H6:H7"/>
    <mergeCell ref="I6:I7"/>
    <mergeCell ref="A8:A9"/>
    <mergeCell ref="C8:C9"/>
    <mergeCell ref="D8:D9"/>
    <mergeCell ref="E8:E9"/>
    <mergeCell ref="F8:F9"/>
    <mergeCell ref="G8:G9"/>
    <mergeCell ref="H8:H9"/>
    <mergeCell ref="I8:I9"/>
    <mergeCell ref="A6:A7"/>
    <mergeCell ref="C6:C7"/>
    <mergeCell ref="D6:D7"/>
    <mergeCell ref="E6:E7"/>
    <mergeCell ref="F6:F7"/>
    <mergeCell ref="I12:I13"/>
    <mergeCell ref="H10:H11"/>
    <mergeCell ref="I10:I11"/>
    <mergeCell ref="F12:F13"/>
    <mergeCell ref="G12:G13"/>
    <mergeCell ref="H12:H13"/>
    <mergeCell ref="G6:G7"/>
    <mergeCell ref="A12:A13"/>
    <mergeCell ref="B12:B13"/>
    <mergeCell ref="C12:C13"/>
    <mergeCell ref="D12:D13"/>
    <mergeCell ref="E12:E13"/>
    <mergeCell ref="A10:A11"/>
    <mergeCell ref="C10:C11"/>
    <mergeCell ref="D10:D11"/>
    <mergeCell ref="E10:E11"/>
    <mergeCell ref="F10:F11"/>
  </mergeCells>
  <pageMargins left="0.25" right="0.25" top="0.75" bottom="0.75" header="0.3" footer="0.3"/>
  <pageSetup paperSize="9" scale="6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91C27-C784-46AD-A7DE-BC39990B3F16}">
  <dimension ref="A1:M53"/>
  <sheetViews>
    <sheetView zoomScaleNormal="100" zoomScalePageLayoutView="75" workbookViewId="0">
      <selection activeCell="B29" sqref="B29"/>
    </sheetView>
  </sheetViews>
  <sheetFormatPr baseColWidth="10" defaultRowHeight="15" x14ac:dyDescent="0.25"/>
  <cols>
    <col min="1" max="1" width="4.42578125" customWidth="1"/>
    <col min="2" max="2" width="26.7109375" customWidth="1"/>
    <col min="3" max="3" width="12.7109375" customWidth="1"/>
    <col min="4" max="4" width="12.140625" bestFit="1" customWidth="1"/>
    <col min="5" max="5" width="17.28515625" customWidth="1"/>
    <col min="6" max="6" width="10.42578125" bestFit="1" customWidth="1"/>
    <col min="7" max="7" width="11.28515625" customWidth="1"/>
    <col min="8" max="8" width="17.5703125" customWidth="1"/>
    <col min="9" max="9" width="33.28515625" customWidth="1"/>
    <col min="12" max="12" width="11.5703125" customWidth="1"/>
    <col min="13" max="13" width="11.7109375" customWidth="1"/>
  </cols>
  <sheetData>
    <row r="1" spans="1:13" ht="81" customHeight="1" x14ac:dyDescent="0.25">
      <c r="A1" s="150" t="s">
        <v>182</v>
      </c>
      <c r="B1" s="150"/>
      <c r="C1" s="150"/>
      <c r="D1" s="150"/>
      <c r="E1" s="150"/>
      <c r="F1" s="150"/>
      <c r="G1" s="150"/>
      <c r="H1" s="150"/>
      <c r="I1" s="8"/>
      <c r="J1" s="8"/>
      <c r="K1" s="8"/>
      <c r="L1" s="8"/>
      <c r="M1" s="8"/>
    </row>
    <row r="2" spans="1:13" ht="30" customHeight="1" x14ac:dyDescent="0.25">
      <c r="A2" s="97" t="s">
        <v>205</v>
      </c>
      <c r="B2" s="12" t="s">
        <v>151</v>
      </c>
      <c r="C2" s="112"/>
      <c r="D2" s="127">
        <f>SUM(D3:D5)</f>
        <v>1316.85</v>
      </c>
      <c r="E2" s="113"/>
      <c r="F2" s="114"/>
      <c r="G2" s="49"/>
      <c r="H2" s="49"/>
      <c r="I2" s="128"/>
    </row>
    <row r="3" spans="1:13" ht="30" customHeight="1" x14ac:dyDescent="0.25">
      <c r="A3" s="97" t="s">
        <v>90</v>
      </c>
      <c r="B3" s="113" t="s">
        <v>196</v>
      </c>
      <c r="C3" s="112"/>
      <c r="D3" s="127">
        <f>Fußgängerüberwege!D63</f>
        <v>495.3</v>
      </c>
      <c r="E3" s="113" t="s">
        <v>204</v>
      </c>
      <c r="F3" s="127">
        <f>Fußgängerüberwege!F63</f>
        <v>38.5</v>
      </c>
      <c r="G3" s="49"/>
      <c r="H3" s="49"/>
      <c r="I3" s="128"/>
    </row>
    <row r="4" spans="1:13" ht="30" customHeight="1" x14ac:dyDescent="0.25">
      <c r="A4" s="97" t="s">
        <v>92</v>
      </c>
      <c r="B4" s="113" t="s">
        <v>197</v>
      </c>
      <c r="C4" s="112"/>
      <c r="D4" s="127">
        <f>Bushaltestellen!D63</f>
        <v>629.54999999999995</v>
      </c>
      <c r="E4" s="113" t="s">
        <v>204</v>
      </c>
      <c r="F4" s="127">
        <f>Bushaltestellen!F63</f>
        <v>118.1</v>
      </c>
      <c r="G4" s="49"/>
      <c r="H4" s="49"/>
      <c r="I4" s="128"/>
    </row>
    <row r="5" spans="1:13" ht="30" customHeight="1" x14ac:dyDescent="0.25">
      <c r="A5" s="97" t="s">
        <v>94</v>
      </c>
      <c r="B5" s="113" t="s">
        <v>198</v>
      </c>
      <c r="C5" s="112"/>
      <c r="D5" s="127">
        <f>Gehwege!D27</f>
        <v>192</v>
      </c>
      <c r="E5" s="113"/>
      <c r="F5" s="127">
        <f>SUM(F3:F4)</f>
        <v>156.6</v>
      </c>
      <c r="G5" s="49"/>
      <c r="H5" s="49"/>
      <c r="I5" s="128"/>
    </row>
    <row r="6" spans="1:13" ht="30" customHeight="1" x14ac:dyDescent="0.25">
      <c r="A6" s="97"/>
      <c r="B6" s="113"/>
      <c r="C6" s="112"/>
      <c r="D6" s="127"/>
      <c r="E6" s="113"/>
      <c r="F6" s="127"/>
      <c r="G6" s="49"/>
      <c r="H6" s="49"/>
      <c r="I6" s="128"/>
    </row>
    <row r="7" spans="1:13" ht="30" customHeight="1" x14ac:dyDescent="0.25">
      <c r="A7" s="97"/>
      <c r="B7" s="12" t="s">
        <v>152</v>
      </c>
      <c r="C7" s="112"/>
      <c r="D7" s="127"/>
      <c r="E7" s="113"/>
      <c r="F7" s="127"/>
      <c r="G7" s="49"/>
      <c r="H7" s="49"/>
      <c r="I7" s="128"/>
    </row>
    <row r="8" spans="1:13" ht="30" customHeight="1" x14ac:dyDescent="0.25">
      <c r="A8" s="97" t="s">
        <v>96</v>
      </c>
      <c r="B8" s="113" t="s">
        <v>199</v>
      </c>
      <c r="C8" s="112"/>
      <c r="D8" s="127">
        <f>Schulen!D16</f>
        <v>1522</v>
      </c>
      <c r="E8" s="113"/>
      <c r="F8" s="127"/>
      <c r="G8" s="49"/>
      <c r="H8" s="49"/>
      <c r="I8" s="128"/>
    </row>
    <row r="9" spans="1:13" ht="30" customHeight="1" x14ac:dyDescent="0.25">
      <c r="A9" s="97"/>
      <c r="B9" s="113"/>
      <c r="C9" s="112"/>
      <c r="D9" s="127"/>
      <c r="E9" s="113"/>
      <c r="F9" s="127"/>
      <c r="G9" s="49"/>
      <c r="H9" s="49"/>
      <c r="I9" s="128"/>
    </row>
    <row r="10" spans="1:13" ht="30" customHeight="1" thickBot="1" x14ac:dyDescent="0.3">
      <c r="A10" s="97"/>
      <c r="B10" s="12" t="s">
        <v>153</v>
      </c>
      <c r="C10" s="109"/>
      <c r="D10" s="127">
        <f>D2+D8</f>
        <v>2838.85</v>
      </c>
      <c r="E10" s="99"/>
      <c r="F10" s="127">
        <f>F5</f>
        <v>156.6</v>
      </c>
      <c r="G10" s="49"/>
      <c r="H10" s="130" t="s">
        <v>200</v>
      </c>
      <c r="I10" s="129">
        <f>D10+F10</f>
        <v>2995.45</v>
      </c>
    </row>
    <row r="11" spans="1:13" ht="14.45" customHeight="1" thickTop="1" x14ac:dyDescent="0.25">
      <c r="A11" s="55"/>
      <c r="B11" s="49"/>
      <c r="C11" s="49"/>
      <c r="D11" s="56"/>
      <c r="E11" s="49"/>
      <c r="F11" s="49"/>
      <c r="G11" s="49"/>
      <c r="H11" s="49"/>
      <c r="I11" s="49"/>
    </row>
    <row r="12" spans="1:13" ht="14.45" customHeight="1" x14ac:dyDescent="0.25">
      <c r="A12" s="55"/>
    </row>
    <row r="13" spans="1:13" ht="14.45" customHeight="1" x14ac:dyDescent="0.25">
      <c r="A13" s="1"/>
      <c r="B13" s="53"/>
      <c r="D13" s="54"/>
      <c r="E13" s="54"/>
      <c r="F13" s="54"/>
      <c r="G13" s="54"/>
      <c r="H13" s="54"/>
    </row>
    <row r="14" spans="1:13" ht="16.5" customHeight="1" x14ac:dyDescent="0.25">
      <c r="A14" s="1"/>
      <c r="B14" s="53"/>
      <c r="D14" s="54"/>
    </row>
    <row r="15" spans="1:13" ht="15" customHeight="1" x14ac:dyDescent="0.25">
      <c r="A15" s="1"/>
      <c r="B15" s="53"/>
      <c r="D15" s="54"/>
    </row>
    <row r="16" spans="1:13" x14ac:dyDescent="0.25">
      <c r="A16" s="1"/>
      <c r="B16" s="53"/>
      <c r="D16" s="54"/>
      <c r="E16" s="54"/>
      <c r="F16" s="54"/>
      <c r="G16" s="54"/>
      <c r="H16" s="54"/>
      <c r="I16" s="54"/>
    </row>
    <row r="17" spans="1:13" x14ac:dyDescent="0.25">
      <c r="A17" s="1"/>
    </row>
    <row r="18" spans="1:13" x14ac:dyDescent="0.25">
      <c r="A18" s="1"/>
    </row>
    <row r="19" spans="1:13" x14ac:dyDescent="0.25">
      <c r="A19" s="1"/>
    </row>
    <row r="20" spans="1:13" ht="6" customHeight="1" x14ac:dyDescent="0.25">
      <c r="A20" s="1"/>
    </row>
    <row r="21" spans="1:13" ht="81" customHeight="1" x14ac:dyDescent="0.25">
      <c r="A21" s="1"/>
      <c r="J21" s="8"/>
      <c r="K21" s="8"/>
      <c r="L21" s="8"/>
      <c r="M21" s="8"/>
    </row>
    <row r="22" spans="1:13" ht="12" customHeight="1" x14ac:dyDescent="0.25">
      <c r="A22" s="1"/>
    </row>
    <row r="23" spans="1:13" x14ac:dyDescent="0.25">
      <c r="A23" s="1"/>
    </row>
    <row r="24" spans="1:13" x14ac:dyDescent="0.25">
      <c r="A24" s="1"/>
    </row>
    <row r="25" spans="1:13" x14ac:dyDescent="0.25">
      <c r="A25" s="1"/>
    </row>
    <row r="26" spans="1:13" x14ac:dyDescent="0.25">
      <c r="A26" s="1"/>
    </row>
    <row r="27" spans="1:13" x14ac:dyDescent="0.25">
      <c r="A27" s="1"/>
    </row>
    <row r="28" spans="1:13" x14ac:dyDescent="0.25">
      <c r="A28" s="1"/>
    </row>
    <row r="29" spans="1:13" x14ac:dyDescent="0.25">
      <c r="A29" s="1"/>
    </row>
    <row r="30" spans="1:13" x14ac:dyDescent="0.25">
      <c r="A30" s="1"/>
    </row>
    <row r="31" spans="1:13" x14ac:dyDescent="0.25">
      <c r="A31" s="1"/>
    </row>
    <row r="32" spans="1:13" ht="14.45" customHeight="1" x14ac:dyDescent="0.25">
      <c r="A32" s="1"/>
    </row>
    <row r="33" spans="1:12" x14ac:dyDescent="0.25">
      <c r="A33" s="1"/>
    </row>
    <row r="34" spans="1:12" x14ac:dyDescent="0.25">
      <c r="A34" s="1"/>
    </row>
    <row r="35" spans="1:12" ht="6" customHeight="1" x14ac:dyDescent="0.25">
      <c r="A35" s="1"/>
    </row>
    <row r="36" spans="1:12" x14ac:dyDescent="0.25">
      <c r="A36" s="1"/>
    </row>
    <row r="37" spans="1:12" x14ac:dyDescent="0.25">
      <c r="A37" s="1"/>
    </row>
    <row r="38" spans="1:12" x14ac:dyDescent="0.25">
      <c r="A38" s="1"/>
    </row>
    <row r="39" spans="1:12" x14ac:dyDescent="0.25">
      <c r="A39" s="1"/>
    </row>
    <row r="40" spans="1:12" x14ac:dyDescent="0.25">
      <c r="A40" s="1"/>
    </row>
    <row r="41" spans="1:12" x14ac:dyDescent="0.25">
      <c r="A41" s="1"/>
    </row>
    <row r="42" spans="1:12" hidden="1" x14ac:dyDescent="0.25">
      <c r="A42" s="1"/>
      <c r="J42" s="54" t="e">
        <f>SUM(#REF!)</f>
        <v>#REF!</v>
      </c>
      <c r="K42" s="54" t="e">
        <f>SUM(#REF!)</f>
        <v>#REF!</v>
      </c>
      <c r="L42" s="54"/>
    </row>
    <row r="43" spans="1:12" hidden="1" x14ac:dyDescent="0.25">
      <c r="A43" s="1"/>
    </row>
    <row r="44" spans="1:12" hidden="1" x14ac:dyDescent="0.25">
      <c r="A44" s="1"/>
    </row>
    <row r="45" spans="1:12" hidden="1" x14ac:dyDescent="0.25">
      <c r="A45" s="1"/>
      <c r="L45" s="54"/>
    </row>
    <row r="46" spans="1:12" x14ac:dyDescent="0.25">
      <c r="A46" s="1"/>
    </row>
    <row r="47" spans="1:12" x14ac:dyDescent="0.25">
      <c r="A47" s="1"/>
    </row>
    <row r="48" spans="1:12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</sheetData>
  <mergeCells count="1">
    <mergeCell ref="A1:H1"/>
  </mergeCells>
  <pageMargins left="0.25" right="0.25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6</vt:i4>
      </vt:variant>
    </vt:vector>
  </HeadingPairs>
  <TitlesOfParts>
    <vt:vector size="11" baseType="lpstr">
      <vt:lpstr>Fußgängerüberwege</vt:lpstr>
      <vt:lpstr>Bushaltestellen</vt:lpstr>
      <vt:lpstr>Gehwege</vt:lpstr>
      <vt:lpstr>Schulen</vt:lpstr>
      <vt:lpstr>Zusammenfassung</vt:lpstr>
      <vt:lpstr>Bushaltestellen!Druckbereich</vt:lpstr>
      <vt:lpstr>Fußgängerüberwege!Druckbereich</vt:lpstr>
      <vt:lpstr>Gehwege!Druckbereich</vt:lpstr>
      <vt:lpstr>Schulen!Druckbereich</vt:lpstr>
      <vt:lpstr>Zusammenfassung!Druckbereich</vt:lpstr>
      <vt:lpstr>Fußgängerüberwege!MyfacsimileTelephoneNumber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Adler, Jessica</dc:creator>
  <cp:lastModifiedBy>Altkuckatz Denise</cp:lastModifiedBy>
  <cp:lastPrinted>2026-08-21T11:15:46Z</cp:lastPrinted>
  <dcterms:created xsi:type="dcterms:W3CDTF">2022-05-11T07:09:08Z</dcterms:created>
  <dcterms:modified xsi:type="dcterms:W3CDTF">2026-08-26T08:35:18Z</dcterms:modified>
</cp:coreProperties>
</file>